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9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<sst xmlns="http://schemas.openxmlformats.org/spreadsheetml/2006/main" count="77" uniqueCount="67">
  <si>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Mieste dane spolu</t>
  </si>
  <si>
    <t>Ostatné nedaňové príjmy zo ŠR</t>
  </si>
  <si>
    <t>Príjmy z predaja pozemkov</t>
  </si>
  <si>
    <t>K a p i t á l o v é    p r í j m y   spolu:</t>
  </si>
  <si>
    <t>F i n a n č n é    o p e r á c i e  spolu :</t>
  </si>
  <si>
    <t xml:space="preserve">Podiel na republikových daniach </t>
  </si>
  <si>
    <t xml:space="preserve">Daň z nehnuteľnosti </t>
  </si>
  <si>
    <t xml:space="preserve">Daň za psov </t>
  </si>
  <si>
    <t>Nedaňové príjmy z vlastníctva majetku</t>
  </si>
  <si>
    <t>Príjmy z pozemkov</t>
  </si>
  <si>
    <t>Transfer školstvo zo ŠR</t>
  </si>
  <si>
    <t>Administratívne poplatky</t>
  </si>
  <si>
    <t>Nedaňové príjmy úroky z vkladov</t>
  </si>
  <si>
    <t>Úroky z vkladov</t>
  </si>
  <si>
    <t>ROZPOČTOVÉ  PRÍJMY  SPOLU :</t>
  </si>
  <si>
    <t xml:space="preserve">Kapitálové príjmy </t>
  </si>
  <si>
    <t>Pokuty, penále</t>
  </si>
  <si>
    <t>Poplatky za tovary a služby</t>
  </si>
  <si>
    <t>Bežné príjmy spolu :</t>
  </si>
  <si>
    <t>Kapitálové príjmy spolu :</t>
  </si>
  <si>
    <t>Príjmové finančné operácie spolu :</t>
  </si>
  <si>
    <t>Príjmové finančné operácie</t>
  </si>
  <si>
    <t xml:space="preserve">Výkon prenesených kompetencií </t>
  </si>
  <si>
    <t>Príjmy z bytov, budov, priestorov</t>
  </si>
  <si>
    <t>BEŽNÉ PRÍJMY OBCE</t>
  </si>
  <si>
    <t>Príjmy z prevod inž. sietí III. stavba IBV</t>
  </si>
  <si>
    <t>Daň z ubytovania</t>
  </si>
  <si>
    <t xml:space="preserve">Prevod prostr. z fondu rozvoja </t>
  </si>
  <si>
    <t>Rok 2010 v Sk</t>
  </si>
  <si>
    <t>223, 229,292</t>
  </si>
  <si>
    <t>Vlasné príjmy ZŠ, ŠKD, ŠJZŠ</t>
  </si>
  <si>
    <t>Bežné príjmy obec + ZŠ</t>
  </si>
  <si>
    <t>podklad zo ZŠ k príjmom ZŠ</t>
  </si>
  <si>
    <t>Vlastné príjmy za školu</t>
  </si>
  <si>
    <t>Príjmy školstvo spolu</t>
  </si>
  <si>
    <t xml:space="preserve">Nájom Eko energia-kotolne, rozvody </t>
  </si>
  <si>
    <t xml:space="preserve">Daň za užív. ver.priestr. -vyhr.parkoviská </t>
  </si>
  <si>
    <t xml:space="preserve">Daň za užív. ver.priestr.-ostatné plochy </t>
  </si>
  <si>
    <t>Daň za KO a drob.stavebné odpady</t>
  </si>
  <si>
    <t>Nedaň.príjmy - admin. popl. a iné platby</t>
  </si>
  <si>
    <t>Tuzem.bežné granty a transf.-ned.príjmy</t>
  </si>
  <si>
    <t>Príjmy z predaja kapit.aktív/ byty, nebyty/</t>
  </si>
  <si>
    <t>Daň za nevýherné hracie automaty</t>
  </si>
  <si>
    <t>Nenávratná dotácia - eurofondy MŠ</t>
  </si>
  <si>
    <t>Nenávratná dotácia - eurofondy revitaliz.</t>
  </si>
  <si>
    <t>Dotácia z KŠU - nenormatívne prostr.( zo ŠR )</t>
  </si>
  <si>
    <t>Dotácia z KŠU - normatívné prostr.( zo ŠR)</t>
  </si>
  <si>
    <t>Dotácia z podiel. daní -origin.kompet.</t>
  </si>
  <si>
    <t>Prísp.na podporu zamestnanosti §50j</t>
  </si>
  <si>
    <t>Prevod prostr. z rezervného fondu</t>
  </si>
  <si>
    <t>Dividendy urbárnici</t>
  </si>
  <si>
    <t>Mimorozpočtové príjmy ZŠ +HN</t>
  </si>
  <si>
    <t>Úver - eurofondy</t>
  </si>
  <si>
    <t>Úver na neopr.výdavky- eurofondy revitaliz.</t>
  </si>
  <si>
    <t>Po stopách Štefánika</t>
  </si>
  <si>
    <t>Nenávr.dotácia - zavedenie separácie biol. odp.</t>
  </si>
  <si>
    <t>Rozpočet</t>
  </si>
  <si>
    <t xml:space="preserve">rozpočet </t>
  </si>
  <si>
    <t xml:space="preserve"> po 1.úprave</t>
  </si>
  <si>
    <t>Úprava</t>
  </si>
  <si>
    <t>č. 2</t>
  </si>
  <si>
    <t>po 2. úprave</t>
  </si>
  <si>
    <t>na r.2012</t>
  </si>
  <si>
    <t>Poskytovanie sociálnych služieb</t>
  </si>
  <si>
    <t>Grant na Kaniansky jarmok</t>
  </si>
  <si>
    <t xml:space="preserve"> vraj sľubil pán starosta ??? , čo navýšime?</t>
  </si>
  <si>
    <t>Obnova kultúrneho dedičstva / zakúpenie kníh/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</si>
</sst>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  <numFmt numFmtId="181" formatCode="0.0"/>
    <numFmt numFmtId="182" formatCode="#,##0.00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0.0;[Red]0.0"/>
    <numFmt numFmtId="187" formatCode="0.0E+00"/>
    <numFmt numFmtId="188" formatCode="_-* #,##0.0\ &quot;Sk&quot;_-;\-* #,##0.0\ &quot;Sk&quot;_-;_-* &quot;-&quot;?\ &quot;Sk&quot;_-;_-@_-"/>
    <numFmt numFmtId="189" formatCode="[$-41B]d\.\ mmmm\ yyyy"/>
    <numFmt numFmtId="190" formatCode="0.0%"/>
    <numFmt numFmtId="191" formatCode="#,##0_ ;\-#,##0\ "/>
    <numFmt numFmtId="192" formatCode="000\ 00"/>
    <numFmt numFmtId="193" formatCode="#,##0.00_ ;\-#,##0.00\ "/>
    <numFmt numFmtId="194" formatCode="#,##0.0_ ;\-#,##0.0\ "/>
    <numFmt numFmtId="195" formatCode="0_ ;[Red]\-0\ "/>
    <numFmt numFmtId="196" formatCode="#,##0_ ;[Red]\-#,##0\ "/>
    <numFmt numFmtId="197" formatCode="#,##0.000_ ;\-#,##0.000\ "/>
  </numFmts>
  <fonts count="43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0" borderId="0" xfId="0" applyFont="1" applyAlignment="1">
      <alignment/>
    </xf>
    <xf numFmtId="0" fontId="7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91" fontId="6" fillId="0" borderId="0" xfId="33" applyNumberFormat="1" applyFont="1" applyFill="1" applyBorder="1" applyAlignment="1">
      <alignment horizontal="center"/>
    </xf>
    <xf numFmtId="191" fontId="6" fillId="34" borderId="0" xfId="33" applyNumberFormat="1" applyFont="1" applyFill="1" applyBorder="1" applyAlignment="1">
      <alignment horizontal="center"/>
    </xf>
    <xf numFmtId="191" fontId="6" fillId="35" borderId="0" xfId="33" applyNumberFormat="1" applyFont="1" applyFill="1" applyBorder="1" applyAlignment="1">
      <alignment horizontal="center"/>
    </xf>
    <xf numFmtId="191" fontId="6" fillId="36" borderId="0" xfId="3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33" applyNumberFormat="1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6" fillId="34" borderId="0" xfId="33" applyNumberFormat="1" applyFont="1" applyFill="1" applyBorder="1" applyAlignment="1">
      <alignment horizontal="center"/>
    </xf>
    <xf numFmtId="3" fontId="6" fillId="0" borderId="0" xfId="33" applyNumberFormat="1" applyFont="1" applyFill="1" applyBorder="1" applyAlignment="1">
      <alignment horizontal="center"/>
    </xf>
    <xf numFmtId="3" fontId="6" fillId="0" borderId="0" xfId="33" applyNumberFormat="1" applyFont="1" applyBorder="1" applyAlignment="1">
      <alignment horizontal="center"/>
    </xf>
    <xf numFmtId="196" fontId="6" fillId="34" borderId="0" xfId="33" applyNumberFormat="1" applyFont="1" applyFill="1" applyBorder="1" applyAlignment="1">
      <alignment horizontal="center"/>
    </xf>
    <xf numFmtId="196" fontId="6" fillId="0" borderId="0" xfId="33" applyNumberFormat="1" applyFont="1" applyFill="1" applyBorder="1" applyAlignment="1">
      <alignment horizontal="center"/>
    </xf>
    <xf numFmtId="196" fontId="5" fillId="0" borderId="0" xfId="0" applyNumberFormat="1" applyFont="1" applyBorder="1" applyAlignment="1">
      <alignment/>
    </xf>
    <xf numFmtId="19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35" borderId="0" xfId="33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6" fillId="0" borderId="0" xfId="33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33" applyNumberFormat="1" applyFont="1" applyBorder="1" applyAlignment="1">
      <alignment/>
    </xf>
    <xf numFmtId="3" fontId="6" fillId="0" borderId="0" xfId="33" applyNumberFormat="1" applyFont="1" applyAlignment="1">
      <alignment/>
    </xf>
    <xf numFmtId="3" fontId="6" fillId="0" borderId="0" xfId="33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93" fontId="6" fillId="0" borderId="0" xfId="33" applyNumberFormat="1" applyFont="1" applyFill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 horizontal="center"/>
    </xf>
    <xf numFmtId="191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 horizontal="left"/>
    </xf>
    <xf numFmtId="191" fontId="5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1" fontId="6" fillId="0" borderId="0" xfId="0" applyNumberFormat="1" applyFont="1" applyAlignment="1">
      <alignment horizontal="center"/>
    </xf>
    <xf numFmtId="191" fontId="6" fillId="37" borderId="0" xfId="3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6" fillId="38" borderId="0" xfId="33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10" fontId="6" fillId="37" borderId="0" xfId="0" applyNumberFormat="1" applyFont="1" applyFill="1" applyAlignment="1">
      <alignment horizontal="center"/>
    </xf>
    <xf numFmtId="3" fontId="6" fillId="37" borderId="0" xfId="33" applyNumberFormat="1" applyFont="1" applyFill="1" applyAlignment="1">
      <alignment horizontal="center"/>
    </xf>
    <xf numFmtId="191" fontId="6" fillId="37" borderId="0" xfId="0" applyNumberFormat="1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Layout" zoomScale="115" zoomScalePageLayoutView="115" workbookViewId="0" topLeftCell="A40">
      <selection activeCell="H30" sqref="H30"/>
    </sheetView>
  </sheetViews>
  <sheetFormatPr defaultColWidth="9.00390625" defaultRowHeight="12.75"/>
  <cols>
    <col min="1" max="1" width="10.75390625" style="0" customWidth="1"/>
    <col min="2" max="2" width="34.375" style="0" customWidth="1"/>
    <col min="3" max="3" width="13.25390625" style="37" customWidth="1"/>
    <col min="4" max="4" width="0" style="0" hidden="1" customWidth="1"/>
    <col min="5" max="6" width="10.75390625" style="56" customWidth="1"/>
    <col min="7" max="7" width="12.125" style="0" bestFit="1" customWidth="1"/>
  </cols>
  <sheetData>
    <row r="1" spans="1:7" ht="12.75">
      <c r="A1" s="20"/>
      <c r="B1" s="19"/>
      <c r="C1" s="61" t="s">
        <v>56</v>
      </c>
      <c r="D1" s="62"/>
      <c r="E1" s="61" t="s">
        <v>57</v>
      </c>
      <c r="F1" s="61" t="s">
        <v>59</v>
      </c>
      <c r="G1" s="61" t="s">
        <v>56</v>
      </c>
    </row>
    <row r="2" spans="1:7" ht="12.75">
      <c r="A2" s="20"/>
      <c r="B2" s="19"/>
      <c r="C2" s="32" t="s">
        <v>62</v>
      </c>
      <c r="D2" s="21" t="s">
        <v>28</v>
      </c>
      <c r="E2" s="63" t="s">
        <v>58</v>
      </c>
      <c r="F2" s="63" t="s">
        <v>60</v>
      </c>
      <c r="G2" s="63" t="s">
        <v>61</v>
      </c>
    </row>
    <row r="3" spans="1:7" ht="12.75">
      <c r="A3" s="20"/>
      <c r="B3" s="19"/>
      <c r="C3" s="32"/>
      <c r="D3" s="21"/>
      <c r="E3" s="63"/>
      <c r="F3" s="63"/>
      <c r="G3" s="63"/>
    </row>
    <row r="4" spans="1:7" s="1" customFormat="1" ht="12.75">
      <c r="A4" s="22">
        <v>111003</v>
      </c>
      <c r="B4" s="23" t="s">
        <v>5</v>
      </c>
      <c r="C4" s="45">
        <v>760000</v>
      </c>
      <c r="D4" s="27"/>
      <c r="E4" s="45">
        <f>C4</f>
        <v>760000</v>
      </c>
      <c r="F4" s="45">
        <v>0</v>
      </c>
      <c r="G4" s="34">
        <f>E4+F4</f>
        <v>760000</v>
      </c>
    </row>
    <row r="5" spans="1:7" ht="12.75">
      <c r="A5" s="25"/>
      <c r="B5" s="25"/>
      <c r="C5" s="33"/>
      <c r="D5" s="25"/>
      <c r="E5" s="57"/>
      <c r="F5" s="57"/>
      <c r="G5" s="65"/>
    </row>
    <row r="6" spans="1:7" s="1" customFormat="1" ht="12.75">
      <c r="A6" s="23"/>
      <c r="B6" s="23" t="s">
        <v>0</v>
      </c>
      <c r="C6" s="48">
        <f>SUM(C7:C13)</f>
        <v>139913</v>
      </c>
      <c r="D6" s="48"/>
      <c r="E6" s="45">
        <f>SUM(E7:E13)</f>
        <v>139913</v>
      </c>
      <c r="F6" s="45">
        <f>SUM(F7:F13)</f>
        <v>0</v>
      </c>
      <c r="G6" s="34">
        <f>SUM(G7:G13)</f>
        <v>139913</v>
      </c>
    </row>
    <row r="7" spans="1:7" ht="12.75">
      <c r="A7" s="24">
        <v>121</v>
      </c>
      <c r="B7" s="24" t="s">
        <v>6</v>
      </c>
      <c r="C7" s="49">
        <v>41547</v>
      </c>
      <c r="D7" s="50"/>
      <c r="E7" s="47">
        <f aca="true" t="shared" si="0" ref="E7:E13">C7</f>
        <v>41547</v>
      </c>
      <c r="F7" s="47">
        <v>0</v>
      </c>
      <c r="G7" s="66">
        <f>E7+F7</f>
        <v>41547</v>
      </c>
    </row>
    <row r="8" spans="1:7" ht="12.75">
      <c r="A8" s="27">
        <v>133001</v>
      </c>
      <c r="B8" s="24" t="s">
        <v>7</v>
      </c>
      <c r="C8" s="49">
        <v>4046</v>
      </c>
      <c r="D8" s="50"/>
      <c r="E8" s="47">
        <f t="shared" si="0"/>
        <v>4046</v>
      </c>
      <c r="F8" s="47">
        <v>0</v>
      </c>
      <c r="G8" s="66">
        <f aca="true" t="shared" si="1" ref="G8:G13">E8+F8</f>
        <v>4046</v>
      </c>
    </row>
    <row r="9" spans="1:7" ht="12.75">
      <c r="A9" s="27">
        <v>133006</v>
      </c>
      <c r="B9" s="24" t="s">
        <v>26</v>
      </c>
      <c r="C9" s="49">
        <v>100</v>
      </c>
      <c r="D9" s="50"/>
      <c r="E9" s="47">
        <f t="shared" si="0"/>
        <v>100</v>
      </c>
      <c r="F9" s="47">
        <v>0</v>
      </c>
      <c r="G9" s="66">
        <f t="shared" si="1"/>
        <v>100</v>
      </c>
    </row>
    <row r="10" spans="1:7" ht="12.75">
      <c r="A10" s="27"/>
      <c r="B10" s="24" t="s">
        <v>42</v>
      </c>
      <c r="C10" s="49">
        <v>140</v>
      </c>
      <c r="D10" s="50"/>
      <c r="E10" s="47">
        <f t="shared" si="0"/>
        <v>140</v>
      </c>
      <c r="F10" s="47">
        <v>0</v>
      </c>
      <c r="G10" s="66">
        <f t="shared" si="1"/>
        <v>140</v>
      </c>
    </row>
    <row r="11" spans="1:7" ht="12.75">
      <c r="A11" s="27">
        <v>133012</v>
      </c>
      <c r="B11" s="24" t="s">
        <v>36</v>
      </c>
      <c r="C11" s="49">
        <v>20280</v>
      </c>
      <c r="D11" s="50"/>
      <c r="E11" s="47">
        <f t="shared" si="0"/>
        <v>20280</v>
      </c>
      <c r="F11" s="47">
        <v>0</v>
      </c>
      <c r="G11" s="66">
        <f t="shared" si="1"/>
        <v>20280</v>
      </c>
    </row>
    <row r="12" spans="1:7" ht="12.75">
      <c r="A12" s="27">
        <v>133012</v>
      </c>
      <c r="B12" s="24" t="s">
        <v>37</v>
      </c>
      <c r="C12" s="49">
        <v>30</v>
      </c>
      <c r="D12" s="50"/>
      <c r="E12" s="47">
        <f t="shared" si="0"/>
        <v>30</v>
      </c>
      <c r="F12" s="47">
        <v>0</v>
      </c>
      <c r="G12" s="66">
        <f t="shared" si="1"/>
        <v>30</v>
      </c>
    </row>
    <row r="13" spans="1:7" s="1" customFormat="1" ht="12.75">
      <c r="A13" s="27">
        <v>133013</v>
      </c>
      <c r="B13" s="24" t="s">
        <v>38</v>
      </c>
      <c r="C13" s="49">
        <v>73770</v>
      </c>
      <c r="D13" s="51"/>
      <c r="E13" s="47">
        <f t="shared" si="0"/>
        <v>73770</v>
      </c>
      <c r="F13" s="47">
        <v>0</v>
      </c>
      <c r="G13" s="66">
        <f t="shared" si="1"/>
        <v>73770</v>
      </c>
    </row>
    <row r="14" spans="1:7" s="1" customFormat="1" ht="12.75">
      <c r="A14" s="27"/>
      <c r="B14" s="24"/>
      <c r="C14" s="33"/>
      <c r="D14" s="24"/>
      <c r="E14" s="57"/>
      <c r="F14" s="57"/>
      <c r="G14" s="67"/>
    </row>
    <row r="15" spans="1:7" s="1" customFormat="1" ht="12.75">
      <c r="A15" s="23"/>
      <c r="B15" s="23" t="s">
        <v>8</v>
      </c>
      <c r="C15" s="45">
        <f>SUM(C16:C19)</f>
        <v>146420</v>
      </c>
      <c r="D15" s="45"/>
      <c r="E15" s="45">
        <f>SUM(E16:E19)</f>
        <v>146420</v>
      </c>
      <c r="F15" s="45">
        <f>SUM(F16:F19)</f>
        <v>0</v>
      </c>
      <c r="G15" s="34">
        <f>SUM(G16:G19)</f>
        <v>146420</v>
      </c>
    </row>
    <row r="16" spans="1:7" s="1" customFormat="1" ht="12.75">
      <c r="A16" s="44">
        <v>211</v>
      </c>
      <c r="B16" s="44" t="s">
        <v>50</v>
      </c>
      <c r="C16" s="38">
        <v>230</v>
      </c>
      <c r="D16" s="38"/>
      <c r="E16" s="47">
        <f>C16</f>
        <v>230</v>
      </c>
      <c r="F16" s="47">
        <v>0</v>
      </c>
      <c r="G16" s="66">
        <f>E16+F16</f>
        <v>230</v>
      </c>
    </row>
    <row r="17" spans="1:7" s="1" customFormat="1" ht="12.75">
      <c r="A17" s="27">
        <v>212002</v>
      </c>
      <c r="B17" s="24" t="s">
        <v>9</v>
      </c>
      <c r="C17" s="46">
        <v>0</v>
      </c>
      <c r="D17" s="27"/>
      <c r="E17" s="47">
        <f>C17</f>
        <v>0</v>
      </c>
      <c r="F17" s="47">
        <v>0</v>
      </c>
      <c r="G17" s="66">
        <f>E17+F17</f>
        <v>0</v>
      </c>
    </row>
    <row r="18" spans="1:7" ht="12.75">
      <c r="A18" s="27">
        <v>212003</v>
      </c>
      <c r="B18" s="24" t="s">
        <v>23</v>
      </c>
      <c r="C18" s="46">
        <v>146190</v>
      </c>
      <c r="D18" s="26"/>
      <c r="E18" s="47">
        <f>C18</f>
        <v>146190</v>
      </c>
      <c r="F18" s="47">
        <v>0</v>
      </c>
      <c r="G18" s="66">
        <f>E18+F18</f>
        <v>146190</v>
      </c>
    </row>
    <row r="19" spans="1:7" ht="12.75">
      <c r="A19" s="27"/>
      <c r="B19" s="24" t="s">
        <v>35</v>
      </c>
      <c r="C19" s="46">
        <v>0</v>
      </c>
      <c r="D19" s="26"/>
      <c r="E19" s="47">
        <f>C19</f>
        <v>0</v>
      </c>
      <c r="F19" s="47">
        <v>0</v>
      </c>
      <c r="G19" s="66">
        <f>E19+F19</f>
        <v>0</v>
      </c>
    </row>
    <row r="20" spans="1:7" ht="12.75">
      <c r="A20" s="26"/>
      <c r="B20" s="24"/>
      <c r="C20" s="46"/>
      <c r="D20" s="26"/>
      <c r="E20" s="57"/>
      <c r="F20" s="57"/>
      <c r="G20" s="66"/>
    </row>
    <row r="21" spans="1:7" ht="12.75">
      <c r="A21" s="28"/>
      <c r="B21" s="23" t="s">
        <v>39</v>
      </c>
      <c r="C21" s="45">
        <f>C22+C23+C24</f>
        <v>40400</v>
      </c>
      <c r="D21" s="45"/>
      <c r="E21" s="45">
        <f>E22+E23+E24</f>
        <v>40400</v>
      </c>
      <c r="F21" s="45">
        <f>F22+F23+F24</f>
        <v>0</v>
      </c>
      <c r="G21" s="34">
        <f>SUM(G22:G24)</f>
        <v>40400</v>
      </c>
    </row>
    <row r="22" spans="1:7" ht="12.75">
      <c r="A22" s="27">
        <v>221004</v>
      </c>
      <c r="B22" s="24" t="s">
        <v>11</v>
      </c>
      <c r="C22" s="46">
        <v>10000</v>
      </c>
      <c r="D22" s="26"/>
      <c r="E22" s="47">
        <f>C22</f>
        <v>10000</v>
      </c>
      <c r="F22" s="47">
        <v>0</v>
      </c>
      <c r="G22" s="66">
        <f>E22+F22</f>
        <v>10000</v>
      </c>
    </row>
    <row r="23" spans="1:7" ht="12.75">
      <c r="A23" s="27">
        <v>222003</v>
      </c>
      <c r="B23" s="24" t="s">
        <v>16</v>
      </c>
      <c r="C23" s="46">
        <v>2000</v>
      </c>
      <c r="D23" s="26"/>
      <c r="E23" s="47">
        <f>C23</f>
        <v>2000</v>
      </c>
      <c r="F23" s="47">
        <v>0</v>
      </c>
      <c r="G23" s="66">
        <f>E23+F23</f>
        <v>2000</v>
      </c>
    </row>
    <row r="24" spans="1:7" ht="12.75">
      <c r="A24" s="43" t="s">
        <v>29</v>
      </c>
      <c r="B24" s="24" t="s">
        <v>17</v>
      </c>
      <c r="C24" s="46">
        <v>28400</v>
      </c>
      <c r="D24" s="26"/>
      <c r="E24" s="47">
        <f>C24</f>
        <v>28400</v>
      </c>
      <c r="F24" s="47">
        <v>0</v>
      </c>
      <c r="G24" s="66">
        <f>E24+F24</f>
        <v>28400</v>
      </c>
    </row>
    <row r="25" spans="1:7" ht="12.75">
      <c r="A25" s="26"/>
      <c r="B25" s="25"/>
      <c r="C25" s="46"/>
      <c r="D25" s="26"/>
      <c r="E25" s="47"/>
      <c r="F25" s="47"/>
      <c r="G25" s="65"/>
    </row>
    <row r="26" spans="1:7" ht="12.75">
      <c r="A26" s="22"/>
      <c r="B26" s="23" t="s">
        <v>12</v>
      </c>
      <c r="C26" s="45">
        <f>SUM(C27)</f>
        <v>680</v>
      </c>
      <c r="D26" s="45"/>
      <c r="E26" s="45">
        <f>SUM(E27)</f>
        <v>680</v>
      </c>
      <c r="F26" s="45">
        <f>SUM(F27)</f>
        <v>0</v>
      </c>
      <c r="G26" s="34">
        <f>SUM(G27)</f>
        <v>680</v>
      </c>
    </row>
    <row r="27" spans="1:7" ht="12.75">
      <c r="A27" s="27">
        <v>242</v>
      </c>
      <c r="B27" s="24" t="s">
        <v>13</v>
      </c>
      <c r="C27" s="46">
        <v>680</v>
      </c>
      <c r="D27" s="26"/>
      <c r="E27" s="47">
        <f>C27</f>
        <v>680</v>
      </c>
      <c r="F27" s="47">
        <v>0</v>
      </c>
      <c r="G27" s="66">
        <f>E27+F27</f>
        <v>680</v>
      </c>
    </row>
    <row r="28" spans="1:7" ht="12.75">
      <c r="A28" s="26"/>
      <c r="B28" s="25"/>
      <c r="C28" s="46"/>
      <c r="D28" s="26"/>
      <c r="E28" s="57"/>
      <c r="F28" s="57"/>
      <c r="G28" s="65"/>
    </row>
    <row r="29" spans="1:7" s="1" customFormat="1" ht="12.75">
      <c r="A29" s="23"/>
      <c r="B29" s="23" t="s">
        <v>40</v>
      </c>
      <c r="C29" s="45">
        <f>SUM(C30:C32)</f>
        <v>421947</v>
      </c>
      <c r="D29" s="45">
        <f>SUM(D30:D32)</f>
        <v>0</v>
      </c>
      <c r="E29" s="45">
        <f>SUM(E30:E32)</f>
        <v>421947</v>
      </c>
      <c r="F29" s="45">
        <f>SUM(F30:F32)</f>
        <v>-61</v>
      </c>
      <c r="G29" s="45">
        <f>SUM(G30:G32)</f>
        <v>421886</v>
      </c>
    </row>
    <row r="30" spans="1:8" s="1" customFormat="1" ht="12.75">
      <c r="A30" s="44">
        <v>311</v>
      </c>
      <c r="B30" s="44" t="s">
        <v>64</v>
      </c>
      <c r="C30" s="74">
        <v>0</v>
      </c>
      <c r="D30" s="74"/>
      <c r="E30" s="74">
        <v>0</v>
      </c>
      <c r="F30" s="74">
        <v>0</v>
      </c>
      <c r="G30" s="66">
        <v>0</v>
      </c>
      <c r="H30"/>
    </row>
    <row r="31" spans="1:7" s="1" customFormat="1" ht="12.75">
      <c r="A31" s="27">
        <v>312001</v>
      </c>
      <c r="B31" s="24" t="s">
        <v>10</v>
      </c>
      <c r="C31" s="46">
        <v>410334</v>
      </c>
      <c r="D31" s="27"/>
      <c r="E31" s="47">
        <f>C31</f>
        <v>410334</v>
      </c>
      <c r="F31" s="47">
        <v>0</v>
      </c>
      <c r="G31" s="66">
        <f>E31+F31</f>
        <v>410334</v>
      </c>
    </row>
    <row r="32" spans="1:7" s="1" customFormat="1" ht="12.75">
      <c r="A32" s="27"/>
      <c r="B32" s="24" t="s">
        <v>51</v>
      </c>
      <c r="C32" s="46">
        <v>11613</v>
      </c>
      <c r="D32" s="27"/>
      <c r="E32" s="47">
        <f>C32</f>
        <v>11613</v>
      </c>
      <c r="F32" s="47">
        <v>-61</v>
      </c>
      <c r="G32" s="66">
        <f>E32+F32</f>
        <v>11552</v>
      </c>
    </row>
    <row r="33" spans="1:7" s="1" customFormat="1" ht="12.75">
      <c r="A33" s="27"/>
      <c r="B33" s="24"/>
      <c r="C33" s="46"/>
      <c r="D33" s="27"/>
      <c r="E33" s="27"/>
      <c r="F33" s="27"/>
      <c r="G33" s="67"/>
    </row>
    <row r="34" spans="1:7" s="4" customFormat="1" ht="12.75">
      <c r="A34" s="23"/>
      <c r="B34" s="23" t="s">
        <v>1</v>
      </c>
      <c r="C34" s="45">
        <f>SUM(C35:C42)</f>
        <v>75793</v>
      </c>
      <c r="D34" s="45">
        <f>SUM(D35:D42)</f>
        <v>0</v>
      </c>
      <c r="E34" s="45">
        <f>SUM(E35:E42)</f>
        <v>75793</v>
      </c>
      <c r="F34" s="45">
        <f>SUM(F35:F42)</f>
        <v>110253</v>
      </c>
      <c r="G34" s="45">
        <f>SUM(G35:G42)</f>
        <v>186046</v>
      </c>
    </row>
    <row r="35" spans="1:7" s="1" customFormat="1" ht="12.75">
      <c r="A35" s="27">
        <v>312001</v>
      </c>
      <c r="B35" s="24" t="s">
        <v>22</v>
      </c>
      <c r="C35" s="46">
        <v>19652</v>
      </c>
      <c r="D35" s="27"/>
      <c r="E35" s="47">
        <f>C35</f>
        <v>19652</v>
      </c>
      <c r="F35" s="47">
        <v>853</v>
      </c>
      <c r="G35" s="66">
        <f>E35+F35</f>
        <v>20505</v>
      </c>
    </row>
    <row r="36" spans="1:7" s="1" customFormat="1" ht="12.75">
      <c r="A36" s="27"/>
      <c r="B36" s="24" t="s">
        <v>48</v>
      </c>
      <c r="C36" s="46">
        <v>50500</v>
      </c>
      <c r="D36" s="27"/>
      <c r="E36" s="47">
        <f>C36</f>
        <v>50500</v>
      </c>
      <c r="F36" s="47">
        <v>0</v>
      </c>
      <c r="G36" s="66">
        <f>E36+F36</f>
        <v>50500</v>
      </c>
    </row>
    <row r="37" spans="1:7" s="1" customFormat="1" ht="12.75">
      <c r="A37" s="27"/>
      <c r="C37" s="61" t="s">
        <v>56</v>
      </c>
      <c r="D37" s="62"/>
      <c r="E37" s="61" t="s">
        <v>57</v>
      </c>
      <c r="F37" s="61" t="s">
        <v>59</v>
      </c>
      <c r="G37" s="61" t="s">
        <v>56</v>
      </c>
    </row>
    <row r="38" spans="1:7" s="1" customFormat="1" ht="12.75">
      <c r="A38" s="27"/>
      <c r="B38" s="24"/>
      <c r="C38" s="32" t="s">
        <v>62</v>
      </c>
      <c r="D38" s="21" t="s">
        <v>28</v>
      </c>
      <c r="E38" s="63" t="s">
        <v>58</v>
      </c>
      <c r="F38" s="63" t="s">
        <v>60</v>
      </c>
      <c r="G38" s="63" t="s">
        <v>61</v>
      </c>
    </row>
    <row r="39" spans="1:2" s="1" customFormat="1" ht="12.75">
      <c r="A39" s="27"/>
      <c r="B39" s="24"/>
    </row>
    <row r="40" spans="1:7" s="1" customFormat="1" ht="12.75">
      <c r="A40" s="27"/>
      <c r="B40" s="24" t="s">
        <v>54</v>
      </c>
      <c r="C40" s="33">
        <v>5641</v>
      </c>
      <c r="D40" s="24"/>
      <c r="E40" s="47">
        <f>C40</f>
        <v>5641</v>
      </c>
      <c r="F40" s="47">
        <v>0</v>
      </c>
      <c r="G40" s="66">
        <f>E40+F40</f>
        <v>5641</v>
      </c>
    </row>
    <row r="41" spans="1:7" s="1" customFormat="1" ht="12.75">
      <c r="A41" s="27">
        <v>312001</v>
      </c>
      <c r="B41" s="24" t="s">
        <v>63</v>
      </c>
      <c r="C41" s="46">
        <v>0</v>
      </c>
      <c r="D41" s="27"/>
      <c r="E41" s="47">
        <v>0</v>
      </c>
      <c r="F41" s="47">
        <v>108800</v>
      </c>
      <c r="G41" s="66">
        <f>E41+F41</f>
        <v>108800</v>
      </c>
    </row>
    <row r="42" spans="1:7" s="1" customFormat="1" ht="12.75">
      <c r="A42" s="27"/>
      <c r="B42" s="24" t="s">
        <v>66</v>
      </c>
      <c r="C42" s="46">
        <v>0</v>
      </c>
      <c r="D42" s="27"/>
      <c r="E42" s="47">
        <v>0</v>
      </c>
      <c r="F42" s="47">
        <v>600</v>
      </c>
      <c r="G42" s="66">
        <f>E42+F42</f>
        <v>600</v>
      </c>
    </row>
    <row r="43" spans="1:7" s="1" customFormat="1" ht="12.75">
      <c r="A43" s="27"/>
      <c r="B43" s="24"/>
      <c r="C43" s="32"/>
      <c r="D43" s="21"/>
      <c r="E43" s="52"/>
      <c r="F43" s="52"/>
      <c r="G43" s="66"/>
    </row>
    <row r="44" spans="1:7" s="2" customFormat="1" ht="12.75">
      <c r="A44" s="29"/>
      <c r="B44" s="29" t="s">
        <v>24</v>
      </c>
      <c r="C44" s="35">
        <f>SUM(C4+C6+C15+C21+C26+C29+C34)</f>
        <v>1585153</v>
      </c>
      <c r="D44" s="35">
        <f>SUM(D4+D6+D15+D21+D26+D29+D34)</f>
        <v>0</v>
      </c>
      <c r="E44" s="35">
        <f>SUM(E4+E6+E15+E21+E26+E29+E34)</f>
        <v>1585153</v>
      </c>
      <c r="F44" s="35">
        <f>SUM(F4+F6+F15+F21+F26+F29+F34)</f>
        <v>110192</v>
      </c>
      <c r="G44" s="35">
        <f>G4+G6+G15+G21+G26+G29+G34</f>
        <v>1695345</v>
      </c>
    </row>
    <row r="45" spans="1:7" s="2" customFormat="1" ht="12.75">
      <c r="A45" s="29"/>
      <c r="B45" s="29" t="s">
        <v>30</v>
      </c>
      <c r="C45" s="35">
        <v>21000</v>
      </c>
      <c r="D45" s="35"/>
      <c r="E45" s="53">
        <f>C45</f>
        <v>21000</v>
      </c>
      <c r="F45" s="53">
        <v>6539</v>
      </c>
      <c r="G45" s="35">
        <f>E45+F45</f>
        <v>27539</v>
      </c>
    </row>
    <row r="46" spans="1:7" s="2" customFormat="1" ht="12.75">
      <c r="A46" s="29"/>
      <c r="B46" s="29" t="s">
        <v>31</v>
      </c>
      <c r="C46" s="35">
        <f>SUM(C44:C45)</f>
        <v>1606153</v>
      </c>
      <c r="D46" s="35"/>
      <c r="E46" s="35">
        <f>SUM(E44:E45)</f>
        <v>1606153</v>
      </c>
      <c r="F46" s="35">
        <f>SUM(F44:F45)</f>
        <v>116731</v>
      </c>
      <c r="G46" s="35">
        <f>SUM(G44:G45)</f>
        <v>1722884</v>
      </c>
    </row>
    <row r="47" spans="1:7" s="1" customFormat="1" ht="12.75">
      <c r="A47" s="24"/>
      <c r="B47" s="30"/>
      <c r="C47" s="33"/>
      <c r="D47" s="21"/>
      <c r="E47" s="54"/>
      <c r="F47" s="54"/>
      <c r="G47" s="68"/>
    </row>
    <row r="48" spans="1:7" s="1" customFormat="1" ht="12.75">
      <c r="A48" s="23"/>
      <c r="B48" s="23" t="s">
        <v>15</v>
      </c>
      <c r="C48" s="34">
        <f>SUM(C49:C54)</f>
        <v>783018</v>
      </c>
      <c r="D48" s="34"/>
      <c r="E48" s="34">
        <f>SUM(E49:E54)</f>
        <v>783018</v>
      </c>
      <c r="F48" s="34">
        <f>SUM(F49:F54)</f>
        <v>0</v>
      </c>
      <c r="G48" s="34">
        <f>SUM(G49:G54)</f>
        <v>783018</v>
      </c>
    </row>
    <row r="49" spans="1:7" ht="12.75">
      <c r="A49" s="24">
        <v>231</v>
      </c>
      <c r="B49" s="31" t="s">
        <v>41</v>
      </c>
      <c r="C49" s="33">
        <v>10100</v>
      </c>
      <c r="D49" s="25"/>
      <c r="E49" s="47">
        <f aca="true" t="shared" si="2" ref="E49:E54">C49</f>
        <v>10100</v>
      </c>
      <c r="F49" s="47">
        <v>0</v>
      </c>
      <c r="G49" s="66">
        <f aca="true" t="shared" si="3" ref="G49:G54">E49+F49</f>
        <v>10100</v>
      </c>
    </row>
    <row r="50" spans="1:7" ht="12.75">
      <c r="A50" s="27">
        <v>233001</v>
      </c>
      <c r="B50" s="31" t="s">
        <v>2</v>
      </c>
      <c r="C50" s="33">
        <v>20000</v>
      </c>
      <c r="D50" s="25"/>
      <c r="E50" s="47">
        <f t="shared" si="2"/>
        <v>20000</v>
      </c>
      <c r="F50" s="47">
        <v>0</v>
      </c>
      <c r="G50" s="66">
        <f t="shared" si="3"/>
        <v>20000</v>
      </c>
    </row>
    <row r="51" spans="1:7" ht="12.75">
      <c r="A51" s="27"/>
      <c r="B51" s="31" t="s">
        <v>25</v>
      </c>
      <c r="C51" s="33">
        <v>158478</v>
      </c>
      <c r="D51" s="25"/>
      <c r="E51" s="47">
        <f t="shared" si="2"/>
        <v>158478</v>
      </c>
      <c r="F51" s="47">
        <v>0</v>
      </c>
      <c r="G51" s="66">
        <f t="shared" si="3"/>
        <v>158478</v>
      </c>
    </row>
    <row r="52" spans="1:7" ht="12.75">
      <c r="A52" s="27"/>
      <c r="B52" s="31" t="s">
        <v>43</v>
      </c>
      <c r="C52" s="33">
        <v>28000</v>
      </c>
      <c r="D52" s="25"/>
      <c r="E52" s="47">
        <f t="shared" si="2"/>
        <v>28000</v>
      </c>
      <c r="F52" s="47">
        <v>0</v>
      </c>
      <c r="G52" s="66">
        <f t="shared" si="3"/>
        <v>28000</v>
      </c>
    </row>
    <row r="53" spans="1:7" ht="12.75">
      <c r="A53" s="10"/>
      <c r="B53" s="31" t="s">
        <v>44</v>
      </c>
      <c r="C53" s="33">
        <v>285023</v>
      </c>
      <c r="D53" s="5"/>
      <c r="E53" s="47">
        <f t="shared" si="2"/>
        <v>285023</v>
      </c>
      <c r="F53" s="47">
        <v>0</v>
      </c>
      <c r="G53" s="66">
        <f t="shared" si="3"/>
        <v>285023</v>
      </c>
    </row>
    <row r="54" spans="1:7" ht="12.75">
      <c r="A54" s="10"/>
      <c r="B54" s="31" t="s">
        <v>55</v>
      </c>
      <c r="C54" s="33">
        <v>281417</v>
      </c>
      <c r="D54" s="5"/>
      <c r="E54" s="47">
        <f t="shared" si="2"/>
        <v>281417</v>
      </c>
      <c r="F54" s="47">
        <v>0</v>
      </c>
      <c r="G54" s="66">
        <f t="shared" si="3"/>
        <v>281417</v>
      </c>
    </row>
    <row r="55" spans="1:7" ht="12.75">
      <c r="A55" s="10"/>
      <c r="B55" s="31"/>
      <c r="C55" s="33"/>
      <c r="D55" s="5"/>
      <c r="E55" s="58"/>
      <c r="F55" s="58"/>
      <c r="G55" s="69"/>
    </row>
    <row r="56" spans="1:7" s="2" customFormat="1" ht="12.75">
      <c r="A56" s="11"/>
      <c r="B56" s="11" t="s">
        <v>3</v>
      </c>
      <c r="C56" s="35">
        <f>SUM(C48)</f>
        <v>783018</v>
      </c>
      <c r="D56" s="35"/>
      <c r="E56" s="35">
        <f>SUM(E48)</f>
        <v>783018</v>
      </c>
      <c r="F56" s="35">
        <f>SUM(F48)</f>
        <v>0</v>
      </c>
      <c r="G56" s="35">
        <f>G48</f>
        <v>783018</v>
      </c>
    </row>
    <row r="57" spans="1:7" s="2" customFormat="1" ht="12.75">
      <c r="A57" s="7"/>
      <c r="B57" s="7"/>
      <c r="C57" s="33"/>
      <c r="D57" s="7"/>
      <c r="E57" s="58"/>
      <c r="F57" s="58"/>
      <c r="G57" s="70"/>
    </row>
    <row r="58" spans="1:7" s="1" customFormat="1" ht="12.75">
      <c r="A58" s="8"/>
      <c r="B58" s="8" t="s">
        <v>21</v>
      </c>
      <c r="C58" s="45">
        <f>SUM(C59:C62)</f>
        <v>213700</v>
      </c>
      <c r="D58" s="45"/>
      <c r="E58" s="45">
        <f>SUM(E59:E62)</f>
        <v>261566</v>
      </c>
      <c r="F58" s="45">
        <f>SUM(F59:F62)</f>
        <v>11074</v>
      </c>
      <c r="G58" s="34">
        <f>SUM(G59:G62)</f>
        <v>272640</v>
      </c>
    </row>
    <row r="59" spans="2:7" s="1" customFormat="1" ht="12.75">
      <c r="B59" s="44" t="s">
        <v>52</v>
      </c>
      <c r="C59" s="38">
        <v>167200</v>
      </c>
      <c r="D59" s="38"/>
      <c r="E59" s="47">
        <f>C59</f>
        <v>167200</v>
      </c>
      <c r="F59" s="47">
        <v>0</v>
      </c>
      <c r="G59" s="66">
        <f>E59+F59</f>
        <v>167200</v>
      </c>
    </row>
    <row r="60" spans="1:7" ht="12.75">
      <c r="A60" s="10"/>
      <c r="B60" s="13" t="s">
        <v>53</v>
      </c>
      <c r="C60" s="46">
        <v>8800</v>
      </c>
      <c r="D60" s="60"/>
      <c r="E60" s="47">
        <f>C60</f>
        <v>8800</v>
      </c>
      <c r="F60" s="47">
        <v>0</v>
      </c>
      <c r="G60" s="66">
        <f>E60+F60</f>
        <v>8800</v>
      </c>
    </row>
    <row r="61" spans="1:7" ht="12.75">
      <c r="A61" s="10">
        <v>453</v>
      </c>
      <c r="B61" s="13" t="s">
        <v>27</v>
      </c>
      <c r="C61" s="46">
        <v>16000</v>
      </c>
      <c r="D61" s="60"/>
      <c r="E61" s="47">
        <f>C61</f>
        <v>16000</v>
      </c>
      <c r="F61" s="47">
        <v>0</v>
      </c>
      <c r="G61" s="66">
        <f>E61+F61</f>
        <v>16000</v>
      </c>
    </row>
    <row r="62" spans="1:7" ht="12.75">
      <c r="A62" s="10">
        <v>454</v>
      </c>
      <c r="B62" s="13" t="s">
        <v>49</v>
      </c>
      <c r="C62" s="55">
        <v>21700</v>
      </c>
      <c r="D62" s="55"/>
      <c r="E62" s="47">
        <v>69566</v>
      </c>
      <c r="F62" s="47">
        <v>11074</v>
      </c>
      <c r="G62" s="66">
        <f>E62+F62</f>
        <v>80640</v>
      </c>
    </row>
    <row r="63" spans="1:7" ht="12.75">
      <c r="A63" s="6"/>
      <c r="B63" s="5"/>
      <c r="C63" s="33"/>
      <c r="D63" s="5"/>
      <c r="E63" s="47"/>
      <c r="F63" s="47"/>
      <c r="G63" s="69"/>
    </row>
    <row r="64" spans="1:7" s="3" customFormat="1" ht="12.75">
      <c r="A64" s="9"/>
      <c r="B64" s="14" t="s">
        <v>4</v>
      </c>
      <c r="C64" s="35">
        <f>SUM(C58)</f>
        <v>213700</v>
      </c>
      <c r="D64" s="35"/>
      <c r="E64" s="35">
        <f>SUM(E58)</f>
        <v>261566</v>
      </c>
      <c r="F64" s="35">
        <f>SUM(F58)</f>
        <v>11074</v>
      </c>
      <c r="G64" s="35">
        <f>G58</f>
        <v>272640</v>
      </c>
    </row>
    <row r="65" spans="1:7" ht="12.75">
      <c r="A65" s="5"/>
      <c r="B65" s="5"/>
      <c r="C65" s="33"/>
      <c r="D65" s="5"/>
      <c r="E65" s="58"/>
      <c r="F65" s="58"/>
      <c r="G65" s="69"/>
    </row>
    <row r="66" spans="1:7" ht="12.75">
      <c r="A66" s="5"/>
      <c r="B66" s="13" t="s">
        <v>18</v>
      </c>
      <c r="C66" s="33">
        <f>SUM(C46)</f>
        <v>1606153</v>
      </c>
      <c r="D66" s="33"/>
      <c r="E66" s="33">
        <f>SUM(E46)</f>
        <v>1606153</v>
      </c>
      <c r="F66" s="33">
        <f>SUM(F46)</f>
        <v>116731</v>
      </c>
      <c r="G66" s="66">
        <f>E66+F66</f>
        <v>1722884</v>
      </c>
    </row>
    <row r="67" spans="1:7" ht="12.75">
      <c r="A67" s="5"/>
      <c r="B67" s="13" t="s">
        <v>19</v>
      </c>
      <c r="C67" s="33">
        <f>SUM(C56)</f>
        <v>783018</v>
      </c>
      <c r="D67" s="33"/>
      <c r="E67" s="33">
        <f>SUM(E56)</f>
        <v>783018</v>
      </c>
      <c r="F67" s="33">
        <f>SUM(F56)</f>
        <v>0</v>
      </c>
      <c r="G67" s="66">
        <f>E67+F67</f>
        <v>783018</v>
      </c>
    </row>
    <row r="68" spans="1:7" ht="12.75">
      <c r="A68" s="5"/>
      <c r="B68" s="13" t="s">
        <v>20</v>
      </c>
      <c r="C68" s="33">
        <f>SUM(C64)</f>
        <v>213700</v>
      </c>
      <c r="D68" s="33">
        <f>SUM(D64)</f>
        <v>0</v>
      </c>
      <c r="E68" s="33">
        <f>SUM(E64)</f>
        <v>261566</v>
      </c>
      <c r="F68" s="33">
        <f>SUM(F64)</f>
        <v>11074</v>
      </c>
      <c r="G68" s="66">
        <f>E68+F68</f>
        <v>272640</v>
      </c>
    </row>
    <row r="69" spans="1:7" ht="12.75">
      <c r="A69" s="5"/>
      <c r="B69" s="13"/>
      <c r="C69" s="33"/>
      <c r="D69" s="5"/>
      <c r="E69" s="58"/>
      <c r="F69" s="58"/>
      <c r="G69" s="69"/>
    </row>
    <row r="70" spans="1:7" ht="12.75">
      <c r="A70" s="12"/>
      <c r="B70" s="15" t="s">
        <v>14</v>
      </c>
      <c r="C70" s="36">
        <f>SUM(C66:C68)</f>
        <v>2602871</v>
      </c>
      <c r="D70" s="36"/>
      <c r="E70" s="36">
        <f>SUM(E66:E68)</f>
        <v>2650737</v>
      </c>
      <c r="F70" s="36">
        <f>SUM(F66:F68)</f>
        <v>127805</v>
      </c>
      <c r="G70" s="36">
        <f>G46+G56+G64</f>
        <v>2778542</v>
      </c>
    </row>
    <row r="71" spans="1:7" s="42" customFormat="1" ht="12.75">
      <c r="A71" s="40"/>
      <c r="B71" s="41"/>
      <c r="C71" s="33"/>
      <c r="D71" s="33"/>
      <c r="E71" s="46"/>
      <c r="F71" s="46"/>
      <c r="G71" s="33"/>
    </row>
    <row r="72" spans="1:7" s="42" customFormat="1" ht="12.75">
      <c r="A72" s="40"/>
      <c r="B72" s="41"/>
      <c r="C72" s="33"/>
      <c r="D72" s="33"/>
      <c r="E72" s="46"/>
      <c r="F72" s="46"/>
      <c r="G72" s="33"/>
    </row>
    <row r="73" spans="1:7" ht="12.75">
      <c r="A73" s="5"/>
      <c r="B73" s="13"/>
      <c r="C73" s="33"/>
      <c r="D73" s="5"/>
      <c r="E73" s="58"/>
      <c r="F73" s="58"/>
      <c r="G73" s="69"/>
    </row>
    <row r="74" spans="1:7" ht="12.75">
      <c r="A74" s="5"/>
      <c r="B74" s="17" t="s">
        <v>32</v>
      </c>
      <c r="C74" s="33"/>
      <c r="D74" s="18"/>
      <c r="E74" s="59"/>
      <c r="F74" s="59"/>
      <c r="G74" s="71"/>
    </row>
    <row r="75" spans="1:7" ht="12.75">
      <c r="A75" s="5"/>
      <c r="B75" s="16" t="s">
        <v>46</v>
      </c>
      <c r="C75" s="33">
        <v>410334</v>
      </c>
      <c r="D75" s="18"/>
      <c r="E75" s="39">
        <f>C75</f>
        <v>410334</v>
      </c>
      <c r="F75" s="47">
        <v>0</v>
      </c>
      <c r="G75" s="72">
        <f>E75+F75</f>
        <v>410334</v>
      </c>
    </row>
    <row r="76" spans="1:7" ht="12.75">
      <c r="A76" s="5"/>
      <c r="B76" s="16" t="s">
        <v>45</v>
      </c>
      <c r="C76" s="33">
        <v>11613</v>
      </c>
      <c r="D76" s="18"/>
      <c r="E76" s="39">
        <f>C76</f>
        <v>11613</v>
      </c>
      <c r="F76" s="47">
        <v>-61</v>
      </c>
      <c r="G76" s="72">
        <f>E76+F76</f>
        <v>11552</v>
      </c>
    </row>
    <row r="77" spans="1:7" ht="12.75">
      <c r="A77" s="5"/>
      <c r="B77" s="16" t="s">
        <v>33</v>
      </c>
      <c r="C77" s="33">
        <v>21000</v>
      </c>
      <c r="D77" s="18"/>
      <c r="E77" s="39">
        <f>C77</f>
        <v>21000</v>
      </c>
      <c r="F77" s="47">
        <v>6539</v>
      </c>
      <c r="G77" s="72">
        <f>E77+F77</f>
        <v>27539</v>
      </c>
    </row>
    <row r="78" spans="1:8" ht="12.75">
      <c r="A78" s="5"/>
      <c r="B78" s="76" t="s">
        <v>47</v>
      </c>
      <c r="C78" s="73">
        <v>57381</v>
      </c>
      <c r="D78" s="77"/>
      <c r="E78" s="78">
        <f>C78</f>
        <v>57381</v>
      </c>
      <c r="F78" s="75">
        <v>1313</v>
      </c>
      <c r="G78" s="79">
        <f>E78+F78</f>
        <v>58694</v>
      </c>
      <c r="H78" t="s">
        <v>65</v>
      </c>
    </row>
    <row r="79" spans="1:8" ht="12.75">
      <c r="A79" s="5"/>
      <c r="B79" s="17" t="s">
        <v>34</v>
      </c>
      <c r="C79" s="33">
        <f>SUM(C75:C78)</f>
        <v>500328</v>
      </c>
      <c r="D79" s="33"/>
      <c r="E79" s="33">
        <f>SUM(E75:E78)</f>
        <v>500328</v>
      </c>
      <c r="F79" s="33">
        <f>SUM(F75:F78)</f>
        <v>7791</v>
      </c>
      <c r="G79" s="72">
        <f>E79+F79</f>
        <v>508119</v>
      </c>
      <c r="H79" s="56"/>
    </row>
    <row r="80" spans="1:7" ht="12.75">
      <c r="A80" s="5"/>
      <c r="B80" s="17"/>
      <c r="C80" s="33"/>
      <c r="D80" s="33"/>
      <c r="E80" s="46"/>
      <c r="F80" s="46"/>
      <c r="G80" s="64"/>
    </row>
  </sheetData>
  <sheetProtection/>
  <printOptions gridLines="1"/>
  <pageMargins left="0.7875" right="0.7875" top="0.984027777777778" bottom="0.984027777777778" header="0.5118055555555556" footer="0.5118055555555556"/>
  <pageSetup horizontalDpi="300" verticalDpi="300" orientation="landscape" paperSize="9" r:id="rId1"/>
  <headerFooter alignWithMargins="0">
    <oddHeader>&amp;C&amp;14  Programový rozpočet obce Kanianka 
úprava č. 2
&amp;R&amp;P</oddHeader>
    <oddFooter xml:space="preserve">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2012-03-23T08:22:52Z</cp:lastPrinted>
  <dcterms:created xsi:type="dcterms:W3CDTF">1997-01-24T11:07:25Z</dcterms:created>
  <dcterms:modified xsi:type="dcterms:W3CDTF">2012-06-12T12:55:28Z</dcterms:modified>
  <cp:category/>
  <cp:version/>
  <cp:contentType/>
  <cp:contentStatus/>
  <cp:revision>1</cp:revision>
</cp:coreProperties>
</file>