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9200" windowHeight="11760" activeTab="0"/>
  </bookViews>
  <sheets>
    <sheet name="b) prekročeni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Klatikova</author>
  </authors>
  <commentList>
    <comment ref="B70" authorId="0">
      <text>
        <r>
          <rPr>
            <b/>
            <sz val="8"/>
            <rFont val="Tahoma"/>
            <family val="2"/>
          </rPr>
          <t>Klatikova:</t>
        </r>
        <r>
          <rPr>
            <sz val="8"/>
            <rFont val="Tahoma"/>
            <family val="2"/>
          </rPr>
          <t xml:space="preserve">
vyznač, kto schvaľoval zmenu rozpočtu
</t>
        </r>
      </text>
    </comment>
  </commentList>
</comments>
</file>

<file path=xl/sharedStrings.xml><?xml version="1.0" encoding="utf-8"?>
<sst xmlns="http://schemas.openxmlformats.org/spreadsheetml/2006/main" count="77" uniqueCount="62">
  <si>
    <t xml:space="preserve"> </t>
  </si>
  <si>
    <t>Por. č.
zmeny R</t>
  </si>
  <si>
    <t xml:space="preserve">Zmena R-RO
schv.U OcZ </t>
  </si>
  <si>
    <t>spolu:</t>
  </si>
  <si>
    <r>
      <t>b) zvýšenie a zníženie príjmov na podpoložke</t>
    </r>
    <r>
      <rPr>
        <b/>
        <sz val="10"/>
        <rFont val="Times New Roman"/>
        <family val="1"/>
      </rPr>
      <t xml:space="preserve"> kapitálového</t>
    </r>
    <r>
      <rPr>
        <sz val="10"/>
        <rFont val="Times New Roman"/>
        <family val="1"/>
      </rPr>
      <t xml:space="preserve"> rozpočtu:</t>
    </r>
  </si>
  <si>
    <r>
      <t>c) zvýšenie a zníženie  príjmov na podpoložke</t>
    </r>
    <r>
      <rPr>
        <b/>
        <sz val="10"/>
        <rFont val="Times New Roman"/>
        <family val="1"/>
      </rPr>
      <t xml:space="preserve"> finančnej operácie</t>
    </r>
    <r>
      <rPr>
        <sz val="10"/>
        <rFont val="Times New Roman"/>
        <family val="1"/>
      </rPr>
      <t xml:space="preserve"> rozpočtu:</t>
    </r>
  </si>
  <si>
    <r>
      <t>d) zvýšenie a zníženie  výdavkov na podpoložke</t>
    </r>
    <r>
      <rPr>
        <b/>
        <sz val="10"/>
        <rFont val="Times New Roman"/>
        <family val="1"/>
      </rPr>
      <t xml:space="preserve"> bežného</t>
    </r>
    <r>
      <rPr>
        <sz val="10"/>
        <rFont val="Times New Roman"/>
        <family val="1"/>
      </rPr>
      <t xml:space="preserve"> rozpočtu:</t>
    </r>
  </si>
  <si>
    <r>
      <t>f) zvýšenie a zníženie výdavkov na podpoložke</t>
    </r>
    <r>
      <rPr>
        <b/>
        <sz val="10"/>
        <rFont val="Times New Roman"/>
        <family val="1"/>
      </rPr>
      <t xml:space="preserve"> finančnej operácie</t>
    </r>
    <r>
      <rPr>
        <sz val="10"/>
        <rFont val="Times New Roman"/>
        <family val="1"/>
      </rPr>
      <t xml:space="preserve"> rozpočtu:</t>
    </r>
  </si>
  <si>
    <t>dňa</t>
  </si>
  <si>
    <t>Text zmeny rozpočtu rozpočtovým opatrením</t>
  </si>
  <si>
    <t>uzn.č.</t>
  </si>
  <si>
    <t>1.</t>
  </si>
  <si>
    <t>2.</t>
  </si>
  <si>
    <t>Pôvodný rozp.
v  €</t>
  </si>
  <si>
    <t>OBEC KANIANKA</t>
  </si>
  <si>
    <t>Termín :</t>
  </si>
  <si>
    <t>Kapitola,oddiel, položka,podpoložka</t>
  </si>
  <si>
    <r>
      <t>e) zvýšenie a zníženie</t>
    </r>
    <r>
      <rPr>
        <b/>
        <sz val="12"/>
        <rFont val="Times New Roman"/>
        <family val="1"/>
      </rPr>
      <t xml:space="preserve"> výdavkov</t>
    </r>
    <r>
      <rPr>
        <b/>
        <sz val="10"/>
        <rFont val="Times New Roman"/>
        <family val="1"/>
      </rPr>
      <t xml:space="preserve"> na podpoložke kapitálového rozpočtu:</t>
    </r>
  </si>
  <si>
    <r>
      <t xml:space="preserve">a) </t>
    </r>
    <r>
      <rPr>
        <sz val="10"/>
        <rFont val="Times New Roman"/>
        <family val="1"/>
      </rPr>
      <t xml:space="preserve">zvýšenie a zníženie </t>
    </r>
    <r>
      <rPr>
        <sz val="12"/>
        <rFont val="Times New Roman"/>
        <family val="1"/>
      </rPr>
      <t xml:space="preserve"> príjmov</t>
    </r>
    <r>
      <rPr>
        <sz val="10"/>
        <rFont val="Times New Roman"/>
        <family val="1"/>
      </rPr>
      <t xml:space="preserve"> na podpoložke</t>
    </r>
    <r>
      <rPr>
        <b/>
        <sz val="10"/>
        <rFont val="Times New Roman"/>
        <family val="1"/>
      </rPr>
      <t xml:space="preserve"> bežného </t>
    </r>
    <r>
      <rPr>
        <sz val="10"/>
        <rFont val="Times New Roman"/>
        <family val="1"/>
      </rPr>
      <t>rozpočtu</t>
    </r>
    <r>
      <rPr>
        <b/>
        <sz val="10"/>
        <rFont val="Times New Roman"/>
        <family val="1"/>
      </rPr>
      <t>:</t>
    </r>
  </si>
  <si>
    <r>
      <t xml:space="preserve">V súlade s ods.2 písmenom </t>
    </r>
    <r>
      <rPr>
        <sz val="16"/>
        <rFont val="Times New Roman"/>
        <family val="1"/>
      </rPr>
      <t>b</t>
    </r>
    <r>
      <rPr>
        <b/>
        <sz val="14"/>
        <rFont val="Times New Roman"/>
        <family val="1"/>
      </rPr>
      <t>)</t>
    </r>
    <r>
      <rPr>
        <sz val="10"/>
        <rFont val="Times New Roman"/>
        <family val="1"/>
      </rPr>
      <t xml:space="preserve"> § 14 zákona č.583/2004 Z.z. o rozpočtových pravidlách územnej samosprávy bolo schválené :</t>
    </r>
  </si>
  <si>
    <r>
      <t xml:space="preserve">Povolené  </t>
    </r>
    <r>
      <rPr>
        <b/>
        <i/>
        <sz val="14"/>
        <rFont val="Times New Roman"/>
        <family val="1"/>
      </rPr>
      <t xml:space="preserve">prekoročenie výdavkov pri dosiahnutí vyšších príjmov </t>
    </r>
    <r>
      <rPr>
        <b/>
        <i/>
        <sz val="10"/>
        <rFont val="Times New Roman"/>
        <family val="1"/>
      </rPr>
      <t>a to:</t>
    </r>
  </si>
  <si>
    <t xml:space="preserve">dňa </t>
  </si>
  <si>
    <t xml:space="preserve">vzaté na vedomie na zasadn.OZ Kanianka </t>
  </si>
  <si>
    <t>Obec podľa § 14 ods. 2
písm.   b)</t>
  </si>
  <si>
    <t>Prevod prostriedkov z rezervného fondu</t>
  </si>
  <si>
    <t xml:space="preserve">schválené : kompetencia OZ             </t>
  </si>
  <si>
    <t>Transfer na ZŠ zo ŠR</t>
  </si>
  <si>
    <t>Nenormatívne príjmy zo ŠR</t>
  </si>
  <si>
    <t>Vlastné príjmy ZŠ</t>
  </si>
  <si>
    <t>Úprava č.1              Obec + RO</t>
  </si>
  <si>
    <t xml:space="preserve">Zmenený rozpoč.   
Pred 1. úpravou v €  </t>
  </si>
  <si>
    <t>Celkové príjmy po 1. úprave:</t>
  </si>
  <si>
    <t xml:space="preserve">Celkové  výdavky po 1. úprave: </t>
  </si>
  <si>
    <t>ROZPOČET PO ÚPRAVE - Príjmy</t>
  </si>
  <si>
    <t>ROZPOČET PO ÚPRAVE  - Výdavky</t>
  </si>
  <si>
    <t xml:space="preserve">Rozpočet k 1.1.2014 -   v ý d a v k y </t>
  </si>
  <si>
    <r>
      <t>Zmena Rozpočtu obce rozpočtovým opatrením č.</t>
    </r>
    <r>
      <rPr>
        <b/>
        <sz val="10"/>
        <color indexed="11"/>
        <rFont val="Arial CE"/>
        <family val="0"/>
      </rPr>
      <t xml:space="preserve"> I.B /2015</t>
    </r>
  </si>
  <si>
    <t xml:space="preserve">Rozpočet k 01.01.2015 - p r í j m y </t>
  </si>
  <si>
    <t>04 01 04</t>
  </si>
  <si>
    <t>štandardná údržba,oprava ciest a výtlkov</t>
  </si>
  <si>
    <t>04 02 01</t>
  </si>
  <si>
    <t>odstavná plocha ul. Nová 596</t>
  </si>
  <si>
    <t>04 02 02</t>
  </si>
  <si>
    <t>nespevnená cyklotrasa okolo jazera</t>
  </si>
  <si>
    <t xml:space="preserve">04 02 03 </t>
  </si>
  <si>
    <t>vybudovanie chodníka na ul. Lipová</t>
  </si>
  <si>
    <t>04 03 01</t>
  </si>
  <si>
    <t>geometrické plány, štúdie, posudky</t>
  </si>
  <si>
    <t>04 03 04</t>
  </si>
  <si>
    <t>Prevod prostriedkov z fondu rozvoja</t>
  </si>
  <si>
    <t>01 01 17</t>
  </si>
  <si>
    <t>oprava výťahu z rezervného fondu</t>
  </si>
  <si>
    <t>výstavba ihrísk v obci</t>
  </si>
  <si>
    <t>05 02 10</t>
  </si>
  <si>
    <t>rekonštrukcia kotolne v MŠ</t>
  </si>
  <si>
    <t>05 03 01</t>
  </si>
  <si>
    <t>rekonštrukcia podlahy v telocvični ZŠ</t>
  </si>
  <si>
    <t>výdavky ZŠ</t>
  </si>
  <si>
    <t>06 03 09</t>
  </si>
  <si>
    <t>zateplenie budovy KD v hornej časti obce</t>
  </si>
  <si>
    <t>07 01 03</t>
  </si>
  <si>
    <t>výmena okien na budove klubu dôchodcov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</si>
</sst>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0;[Red]0"/>
    <numFmt numFmtId="192" formatCode="0.E+00"/>
    <numFmt numFmtId="193" formatCode="[$-41B]d\.\ mmmm\ yyyy"/>
  </numFmts>
  <fonts count="52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6"/>
      <name val="Times New Roman"/>
      <family val="1"/>
    </font>
    <font>
      <b/>
      <sz val="10"/>
      <color indexed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1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3" fontId="3" fillId="0" borderId="15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center" textRotation="90" wrapText="1"/>
    </xf>
    <xf numFmtId="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3" fontId="3" fillId="0" borderId="27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31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14" fontId="1" fillId="0" borderId="10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0" fontId="2" fillId="0" borderId="18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/>
    </xf>
    <xf numFmtId="191" fontId="5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9" xfId="0" applyFont="1" applyBorder="1" applyAlignment="1">
      <alignment/>
    </xf>
    <xf numFmtId="3" fontId="3" fillId="0" borderId="37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0" fontId="1" fillId="0" borderId="27" xfId="0" applyFont="1" applyBorder="1" applyAlignment="1">
      <alignment/>
    </xf>
    <xf numFmtId="3" fontId="3" fillId="0" borderId="39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8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2" fillId="0" borderId="25" xfId="0" applyNumberFormat="1" applyFont="1" applyFill="1" applyBorder="1" applyAlignment="1">
      <alignment horizontal="center" vertical="center" textRotation="90" wrapText="1"/>
    </xf>
    <xf numFmtId="3" fontId="1" fillId="0" borderId="11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191" fontId="5" fillId="0" borderId="0" xfId="0" applyNumberFormat="1" applyFont="1" applyFill="1" applyBorder="1" applyAlignment="1">
      <alignment horizontal="right"/>
    </xf>
    <xf numFmtId="3" fontId="3" fillId="0" borderId="37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3" fillId="0" borderId="38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1" fillId="0" borderId="39" xfId="0" applyFont="1" applyBorder="1" applyAlignment="1">
      <alignment/>
    </xf>
    <xf numFmtId="0" fontId="1" fillId="0" borderId="23" xfId="0" applyFont="1" applyBorder="1" applyAlignment="1">
      <alignment/>
    </xf>
    <xf numFmtId="0" fontId="5" fillId="0" borderId="40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right"/>
    </xf>
    <xf numFmtId="0" fontId="5" fillId="0" borderId="41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5">
      <selection activeCell="M68" sqref="M68"/>
    </sheetView>
  </sheetViews>
  <sheetFormatPr defaultColWidth="9.00390625" defaultRowHeight="12.75"/>
  <cols>
    <col min="1" max="1" width="6.25390625" style="1" customWidth="1"/>
    <col min="2" max="2" width="16.625" style="1" customWidth="1"/>
    <col min="3" max="3" width="41.125" style="1" customWidth="1"/>
    <col min="4" max="4" width="10.375" style="1" customWidth="1"/>
    <col min="5" max="5" width="10.75390625" style="110" customWidth="1"/>
    <col min="6" max="6" width="10.125" style="1" customWidth="1"/>
    <col min="7" max="7" width="11.75390625" style="1" bestFit="1" customWidth="1"/>
    <col min="8" max="8" width="9.875" style="1" bestFit="1" customWidth="1"/>
    <col min="9" max="16384" width="9.125" style="1" customWidth="1"/>
  </cols>
  <sheetData>
    <row r="1" spans="1:7" ht="12.75">
      <c r="A1" s="2"/>
      <c r="B1" s="2"/>
      <c r="C1" s="2"/>
      <c r="D1" s="2"/>
      <c r="E1" s="103"/>
      <c r="F1" s="2"/>
      <c r="G1" s="2"/>
    </row>
    <row r="2" spans="1:7" ht="18.75">
      <c r="A2" s="8" t="s">
        <v>14</v>
      </c>
      <c r="B2" s="2"/>
      <c r="C2" s="9"/>
      <c r="D2" s="9"/>
      <c r="E2" s="100"/>
      <c r="F2" s="9"/>
      <c r="G2" s="9"/>
    </row>
    <row r="3" spans="1:7" ht="12.75">
      <c r="A3" s="2"/>
      <c r="B3" s="6"/>
      <c r="C3" s="6"/>
      <c r="D3" s="6"/>
      <c r="E3" s="101"/>
      <c r="F3" s="6"/>
      <c r="G3" s="6"/>
    </row>
    <row r="4" spans="1:7" ht="12.75">
      <c r="A4" s="2"/>
      <c r="B4" s="7"/>
      <c r="C4" s="6"/>
      <c r="D4" s="6"/>
      <c r="E4" s="101"/>
      <c r="F4" s="6"/>
      <c r="G4" s="6"/>
    </row>
    <row r="5" spans="1:7" ht="20.25">
      <c r="A5" s="14" t="s">
        <v>36</v>
      </c>
      <c r="B5" s="2"/>
      <c r="C5" s="6"/>
      <c r="D5" s="13"/>
      <c r="E5" s="101"/>
      <c r="F5" s="6"/>
      <c r="G5" s="6"/>
    </row>
    <row r="6" spans="1:7" ht="12.75">
      <c r="A6" s="2"/>
      <c r="B6" s="6"/>
      <c r="C6" s="6"/>
      <c r="D6" s="6"/>
      <c r="E6" s="101"/>
      <c r="F6" s="6"/>
      <c r="G6" s="6"/>
    </row>
    <row r="7" spans="1:7" ht="20.25">
      <c r="A7" s="129" t="s">
        <v>19</v>
      </c>
      <c r="B7" s="129"/>
      <c r="C7" s="129"/>
      <c r="D7" s="129"/>
      <c r="E7" s="129"/>
      <c r="F7" s="129"/>
      <c r="G7" s="129"/>
    </row>
    <row r="8" spans="1:7" ht="12.75">
      <c r="A8" s="129"/>
      <c r="B8" s="129"/>
      <c r="C8" s="129"/>
      <c r="D8" s="129"/>
      <c r="E8" s="129"/>
      <c r="F8" s="129"/>
      <c r="G8" s="129"/>
    </row>
    <row r="9" spans="1:7" ht="12.75">
      <c r="A9" s="2"/>
      <c r="B9" s="6"/>
      <c r="C9" s="6"/>
      <c r="D9" s="6"/>
      <c r="E9" s="101"/>
      <c r="F9" s="6"/>
      <c r="G9" s="6"/>
    </row>
    <row r="10" spans="1:7" ht="12.75">
      <c r="A10" s="2"/>
      <c r="B10" s="6" t="s">
        <v>15</v>
      </c>
      <c r="C10" s="6"/>
      <c r="D10" s="132">
        <v>42088</v>
      </c>
      <c r="E10" s="132"/>
      <c r="F10" s="6"/>
      <c r="G10" s="6"/>
    </row>
    <row r="11" spans="1:7" ht="12.75">
      <c r="A11" s="2"/>
      <c r="B11" s="3"/>
      <c r="C11" s="3"/>
      <c r="D11" s="3"/>
      <c r="E11" s="44"/>
      <c r="F11" s="3"/>
      <c r="G11" s="3"/>
    </row>
    <row r="12" spans="1:7" ht="20.25" thickBot="1">
      <c r="A12" s="2"/>
      <c r="B12" s="11" t="s">
        <v>20</v>
      </c>
      <c r="C12" s="11"/>
      <c r="D12" s="6"/>
      <c r="E12" s="101"/>
      <c r="F12" s="6"/>
      <c r="G12" s="6"/>
    </row>
    <row r="13" spans="1:8" ht="95.25" thickBot="1">
      <c r="A13" s="38" t="s">
        <v>1</v>
      </c>
      <c r="B13" s="38" t="s">
        <v>16</v>
      </c>
      <c r="C13" s="39" t="s">
        <v>9</v>
      </c>
      <c r="D13" s="40" t="s">
        <v>2</v>
      </c>
      <c r="E13" s="104" t="s">
        <v>23</v>
      </c>
      <c r="F13" s="40" t="s">
        <v>13</v>
      </c>
      <c r="G13" s="40" t="s">
        <v>29</v>
      </c>
      <c r="H13" s="78" t="s">
        <v>30</v>
      </c>
    </row>
    <row r="14" spans="1:8" ht="13.5" thickBot="1">
      <c r="A14" s="133" t="s">
        <v>37</v>
      </c>
      <c r="B14" s="134"/>
      <c r="C14" s="135"/>
      <c r="D14" s="22"/>
      <c r="E14" s="102"/>
      <c r="F14" s="45">
        <v>1893553</v>
      </c>
      <c r="G14" s="30"/>
      <c r="H14" s="30">
        <f>F14</f>
        <v>1893553</v>
      </c>
    </row>
    <row r="15" spans="1:8" ht="12.75">
      <c r="A15" s="42"/>
      <c r="B15" s="42"/>
      <c r="C15" s="42"/>
      <c r="D15" s="6"/>
      <c r="E15" s="101"/>
      <c r="F15" s="43"/>
      <c r="G15" s="44"/>
      <c r="H15" s="72"/>
    </row>
    <row r="16" spans="1:8" ht="15.75">
      <c r="A16" s="136" t="s">
        <v>18</v>
      </c>
      <c r="B16" s="137"/>
      <c r="C16" s="137"/>
      <c r="D16" s="138"/>
      <c r="E16" s="138"/>
      <c r="F16" s="138"/>
      <c r="G16" s="139"/>
      <c r="H16" s="97"/>
    </row>
    <row r="17" spans="1:8" ht="12.75">
      <c r="A17" s="59">
        <v>1</v>
      </c>
      <c r="B17" s="4"/>
      <c r="C17" s="5" t="s">
        <v>26</v>
      </c>
      <c r="D17" s="5"/>
      <c r="E17" s="23">
        <v>-48134</v>
      </c>
      <c r="F17" s="23"/>
      <c r="G17" s="23">
        <f>D17+E17</f>
        <v>-48134</v>
      </c>
      <c r="H17" s="69"/>
    </row>
    <row r="18" spans="1:8" ht="12.75">
      <c r="A18" s="59">
        <v>2</v>
      </c>
      <c r="B18" s="4"/>
      <c r="C18" s="17" t="s">
        <v>27</v>
      </c>
      <c r="D18" s="17"/>
      <c r="E18" s="24">
        <v>1838</v>
      </c>
      <c r="F18" s="24"/>
      <c r="G18" s="23">
        <f>D18+E18</f>
        <v>1838</v>
      </c>
      <c r="H18" s="69"/>
    </row>
    <row r="19" spans="1:8" ht="13.5" thickBot="1">
      <c r="A19" s="59">
        <v>3</v>
      </c>
      <c r="B19" s="4"/>
      <c r="C19" s="17" t="s">
        <v>28</v>
      </c>
      <c r="D19" s="24"/>
      <c r="E19" s="24"/>
      <c r="F19" s="24"/>
      <c r="G19" s="26">
        <f>D19+E19</f>
        <v>0</v>
      </c>
      <c r="H19" s="83"/>
    </row>
    <row r="20" spans="1:8" ht="13.5" thickBot="1">
      <c r="A20" s="60"/>
      <c r="B20" s="6" t="s">
        <v>0</v>
      </c>
      <c r="C20" s="28" t="s">
        <v>3</v>
      </c>
      <c r="D20" s="49">
        <f>SUM(D17:D19)</f>
        <v>0</v>
      </c>
      <c r="E20" s="49">
        <f>SUM(E17:F19)</f>
        <v>-46296</v>
      </c>
      <c r="F20" s="22"/>
      <c r="G20" s="52">
        <f>D20+E20</f>
        <v>-46296</v>
      </c>
      <c r="H20" s="88"/>
    </row>
    <row r="21" spans="1:8" ht="12.75">
      <c r="A21" s="60"/>
      <c r="B21" s="6"/>
      <c r="C21" s="46"/>
      <c r="D21" s="19"/>
      <c r="E21" s="41"/>
      <c r="F21" s="19"/>
      <c r="G21" s="86"/>
      <c r="H21" s="87"/>
    </row>
    <row r="22" spans="1:8" ht="12.75">
      <c r="A22" s="140" t="s">
        <v>4</v>
      </c>
      <c r="B22" s="141"/>
      <c r="C22" s="141"/>
      <c r="D22" s="12"/>
      <c r="E22" s="105"/>
      <c r="F22" s="95"/>
      <c r="G22" s="91"/>
      <c r="H22" s="97"/>
    </row>
    <row r="23" spans="1:8" ht="12.75">
      <c r="A23" s="59">
        <v>1</v>
      </c>
      <c r="B23" s="4"/>
      <c r="C23" s="5"/>
      <c r="D23" s="5"/>
      <c r="E23" s="23"/>
      <c r="F23" s="23"/>
      <c r="G23" s="23">
        <f>D23+E23</f>
        <v>0</v>
      </c>
      <c r="H23" s="70"/>
    </row>
    <row r="24" spans="1:8" ht="13.5" thickBot="1">
      <c r="A24" s="59">
        <v>2</v>
      </c>
      <c r="B24" s="4"/>
      <c r="C24" s="17"/>
      <c r="D24" s="17"/>
      <c r="E24" s="24"/>
      <c r="F24" s="24"/>
      <c r="G24" s="23">
        <f>D24+E24</f>
        <v>0</v>
      </c>
      <c r="H24" s="83"/>
    </row>
    <row r="25" spans="1:8" ht="13.5" thickBot="1">
      <c r="A25" s="60"/>
      <c r="B25" s="6" t="s">
        <v>0</v>
      </c>
      <c r="C25" s="28" t="s">
        <v>3</v>
      </c>
      <c r="D25" s="79">
        <f>SUM(D23:D24)</f>
        <v>0</v>
      </c>
      <c r="E25" s="29">
        <f>SUM(E23:E24)</f>
        <v>0</v>
      </c>
      <c r="F25" s="31"/>
      <c r="G25" s="30">
        <f>D25+E25</f>
        <v>0</v>
      </c>
      <c r="H25" s="89"/>
    </row>
    <row r="26" spans="1:8" ht="12.75">
      <c r="A26" s="60"/>
      <c r="B26" s="6"/>
      <c r="C26" s="6"/>
      <c r="D26" s="6"/>
      <c r="E26" s="44"/>
      <c r="F26" s="73"/>
      <c r="G26" s="90"/>
      <c r="H26" s="72"/>
    </row>
    <row r="27" spans="1:8" ht="12.75">
      <c r="A27" s="130" t="s">
        <v>5</v>
      </c>
      <c r="B27" s="131"/>
      <c r="C27" s="131"/>
      <c r="D27" s="98"/>
      <c r="E27" s="106"/>
      <c r="F27" s="91"/>
      <c r="G27" s="91"/>
      <c r="H27" s="97"/>
    </row>
    <row r="28" spans="1:8" ht="12.75">
      <c r="A28" s="59">
        <v>1</v>
      </c>
      <c r="B28" s="5" t="s">
        <v>0</v>
      </c>
      <c r="C28" s="5" t="s">
        <v>24</v>
      </c>
      <c r="D28" s="5" t="s">
        <v>0</v>
      </c>
      <c r="E28" s="23">
        <v>15000</v>
      </c>
      <c r="F28" s="23"/>
      <c r="G28" s="23">
        <v>15000</v>
      </c>
      <c r="H28" s="69"/>
    </row>
    <row r="29" spans="1:8" ht="13.5" thickBot="1">
      <c r="A29" s="53">
        <v>2</v>
      </c>
      <c r="B29" s="21"/>
      <c r="C29" s="61" t="s">
        <v>49</v>
      </c>
      <c r="D29" s="21"/>
      <c r="E29" s="25">
        <v>26000</v>
      </c>
      <c r="F29" s="25"/>
      <c r="G29" s="23">
        <f>D29+E29</f>
        <v>26000</v>
      </c>
      <c r="H29" s="96"/>
    </row>
    <row r="30" spans="1:8" ht="13.5" thickBot="1">
      <c r="A30" s="6"/>
      <c r="B30" s="6" t="s">
        <v>0</v>
      </c>
      <c r="C30" s="51" t="s">
        <v>3</v>
      </c>
      <c r="D30" s="84">
        <f>SUM(D28)</f>
        <v>0</v>
      </c>
      <c r="E30" s="49">
        <f>SUM(E27:F29)</f>
        <v>41000</v>
      </c>
      <c r="F30" s="26"/>
      <c r="G30" s="49">
        <f>SUM(G27:H29)</f>
        <v>41000</v>
      </c>
      <c r="H30" s="89"/>
    </row>
    <row r="31" spans="1:8" ht="13.5" thickBot="1">
      <c r="A31" s="6"/>
      <c r="B31" s="6"/>
      <c r="C31" s="6"/>
      <c r="D31" s="48"/>
      <c r="E31" s="107"/>
      <c r="F31" s="48"/>
      <c r="G31" s="93"/>
      <c r="H31" s="94"/>
    </row>
    <row r="32" spans="1:8" ht="13.5" thickBot="1">
      <c r="A32" s="6"/>
      <c r="B32" s="6" t="s">
        <v>0</v>
      </c>
      <c r="C32" s="32" t="s">
        <v>31</v>
      </c>
      <c r="D32" s="85">
        <f>SUM(D20+D25+D30)</f>
        <v>0</v>
      </c>
      <c r="E32" s="29">
        <f>SUM(E20+E25+E30)</f>
        <v>-5296</v>
      </c>
      <c r="F32" s="29">
        <f>SUM(F20+F25+F30)</f>
        <v>0</v>
      </c>
      <c r="G32" s="30">
        <f>SUM(G20+G25+G30)</f>
        <v>-5296</v>
      </c>
      <c r="H32" s="77">
        <f>H14+G32</f>
        <v>1888257</v>
      </c>
    </row>
    <row r="33" spans="1:7" ht="12.75">
      <c r="A33" s="6"/>
      <c r="B33" s="6"/>
      <c r="C33" s="7"/>
      <c r="D33" s="6"/>
      <c r="E33" s="44"/>
      <c r="F33" s="44"/>
      <c r="G33" s="44"/>
    </row>
    <row r="34" spans="1:8" ht="12.75">
      <c r="A34" s="6"/>
      <c r="B34" s="6"/>
      <c r="C34" s="7"/>
      <c r="D34" s="6"/>
      <c r="E34" s="44"/>
      <c r="F34" s="44"/>
      <c r="G34" s="44"/>
      <c r="H34" s="72"/>
    </row>
    <row r="35" spans="1:7" ht="13.5" thickBot="1">
      <c r="A35" s="36"/>
      <c r="B35" s="6"/>
      <c r="C35" s="7"/>
      <c r="D35" s="6"/>
      <c r="E35" s="101"/>
      <c r="F35" s="6"/>
      <c r="G35" s="92"/>
    </row>
    <row r="36" spans="1:8" ht="13.5" thickBot="1">
      <c r="A36" s="65" t="s">
        <v>35</v>
      </c>
      <c r="B36" s="37"/>
      <c r="C36" s="33"/>
      <c r="D36" s="22"/>
      <c r="E36" s="102"/>
      <c r="F36" s="29">
        <v>1893553</v>
      </c>
      <c r="G36" s="30"/>
      <c r="H36" s="77">
        <f>F36</f>
        <v>1893553</v>
      </c>
    </row>
    <row r="37" spans="1:7" ht="12.75">
      <c r="A37" s="64"/>
      <c r="B37" s="6"/>
      <c r="C37" s="6"/>
      <c r="D37" s="6"/>
      <c r="E37" s="101"/>
      <c r="F37" s="44"/>
      <c r="G37" s="90"/>
    </row>
    <row r="38" spans="1:7" ht="12.75">
      <c r="A38" s="130" t="s">
        <v>6</v>
      </c>
      <c r="B38" s="131"/>
      <c r="C38" s="131"/>
      <c r="D38" s="6"/>
      <c r="E38" s="101"/>
      <c r="F38" s="7"/>
      <c r="G38" s="91"/>
    </row>
    <row r="39" spans="1:8" ht="12.75">
      <c r="A39" s="59">
        <v>1</v>
      </c>
      <c r="B39" s="80" t="s">
        <v>50</v>
      </c>
      <c r="C39" s="35" t="s">
        <v>51</v>
      </c>
      <c r="D39" s="17"/>
      <c r="E39" s="99">
        <v>15000</v>
      </c>
      <c r="F39" s="24"/>
      <c r="G39" s="23">
        <f aca="true" t="shared" si="0" ref="G39:G46">D39+E39</f>
        <v>15000</v>
      </c>
      <c r="H39" s="70"/>
    </row>
    <row r="40" spans="1:8" ht="12.75">
      <c r="A40" s="59">
        <v>1</v>
      </c>
      <c r="B40" s="80" t="s">
        <v>38</v>
      </c>
      <c r="C40" s="34" t="s">
        <v>39</v>
      </c>
      <c r="D40" s="5"/>
      <c r="E40" s="81">
        <v>-33352</v>
      </c>
      <c r="F40" s="23"/>
      <c r="G40" s="23">
        <f t="shared" si="0"/>
        <v>-33352</v>
      </c>
      <c r="H40" s="69"/>
    </row>
    <row r="41" spans="1:8" ht="12.75">
      <c r="A41" s="59">
        <v>2</v>
      </c>
      <c r="B41" s="80" t="s">
        <v>46</v>
      </c>
      <c r="C41" s="35" t="s">
        <v>47</v>
      </c>
      <c r="D41" s="17"/>
      <c r="E41" s="99">
        <v>12080</v>
      </c>
      <c r="F41" s="24"/>
      <c r="G41" s="23">
        <f t="shared" si="0"/>
        <v>12080</v>
      </c>
      <c r="H41" s="70"/>
    </row>
    <row r="42" spans="1:8" ht="12.75">
      <c r="A42" s="59">
        <v>3</v>
      </c>
      <c r="B42" s="80" t="s">
        <v>53</v>
      </c>
      <c r="C42" s="35" t="s">
        <v>54</v>
      </c>
      <c r="D42" s="17"/>
      <c r="E42" s="99">
        <v>-5530</v>
      </c>
      <c r="F42" s="24"/>
      <c r="G42" s="23">
        <f t="shared" si="0"/>
        <v>-5530</v>
      </c>
      <c r="H42" s="70"/>
    </row>
    <row r="43" spans="1:8" ht="12.75">
      <c r="A43" s="59"/>
      <c r="B43" s="80" t="s">
        <v>55</v>
      </c>
      <c r="C43" s="35" t="s">
        <v>56</v>
      </c>
      <c r="D43" s="17"/>
      <c r="E43" s="99">
        <v>-24145</v>
      </c>
      <c r="F43" s="24"/>
      <c r="G43" s="23">
        <f t="shared" si="0"/>
        <v>-24145</v>
      </c>
      <c r="H43" s="70"/>
    </row>
    <row r="44" spans="1:8" ht="12.75">
      <c r="A44" s="59"/>
      <c r="B44" s="80" t="s">
        <v>60</v>
      </c>
      <c r="C44" s="35" t="s">
        <v>61</v>
      </c>
      <c r="D44" s="17"/>
      <c r="E44" s="99">
        <v>4644</v>
      </c>
      <c r="F44" s="24"/>
      <c r="G44" s="23">
        <f t="shared" si="0"/>
        <v>4644</v>
      </c>
      <c r="H44" s="70"/>
    </row>
    <row r="45" spans="1:8" ht="12.75">
      <c r="A45" s="59"/>
      <c r="B45" s="80"/>
      <c r="C45" s="35"/>
      <c r="D45" s="17"/>
      <c r="E45" s="99"/>
      <c r="F45" s="24"/>
      <c r="G45" s="23"/>
      <c r="H45" s="69"/>
    </row>
    <row r="46" spans="1:8" ht="13.5" thickBot="1">
      <c r="A46" s="59">
        <v>7</v>
      </c>
      <c r="B46" s="5"/>
      <c r="C46" s="5" t="s">
        <v>57</v>
      </c>
      <c r="D46" s="81">
        <v>-46296</v>
      </c>
      <c r="E46" s="81"/>
      <c r="F46" s="23"/>
      <c r="G46" s="23">
        <f t="shared" si="0"/>
        <v>-46296</v>
      </c>
      <c r="H46" s="71"/>
    </row>
    <row r="47" spans="1:8" ht="13.5" thickBot="1">
      <c r="A47" s="60"/>
      <c r="B47" s="6" t="s">
        <v>0</v>
      </c>
      <c r="C47" s="28" t="s">
        <v>3</v>
      </c>
      <c r="D47" s="45">
        <f>SUM(D40:D46)</f>
        <v>-46296</v>
      </c>
      <c r="E47" s="45">
        <f>E39+E40+E41+E42+E43+E44</f>
        <v>-31303</v>
      </c>
      <c r="F47" s="29">
        <f>SUM(F40:F45)</f>
        <v>0</v>
      </c>
      <c r="G47" s="30">
        <f>D47+E47</f>
        <v>-77599</v>
      </c>
      <c r="H47" s="74"/>
    </row>
    <row r="48" spans="1:10" ht="12.75">
      <c r="A48" s="60"/>
      <c r="B48" s="6"/>
      <c r="C48" s="6"/>
      <c r="D48" s="6"/>
      <c r="E48" s="101"/>
      <c r="F48" s="44"/>
      <c r="G48" s="90"/>
      <c r="H48" s="72"/>
      <c r="J48" s="111"/>
    </row>
    <row r="49" spans="1:8" ht="15.75">
      <c r="A49" s="142" t="s">
        <v>17</v>
      </c>
      <c r="B49" s="143"/>
      <c r="C49" s="143"/>
      <c r="D49" s="98"/>
      <c r="E49" s="106"/>
      <c r="F49" s="114"/>
      <c r="G49" s="91"/>
      <c r="H49" s="97"/>
    </row>
    <row r="50" spans="1:9" ht="12.75">
      <c r="A50" s="126">
        <v>1</v>
      </c>
      <c r="B50" s="123" t="s">
        <v>40</v>
      </c>
      <c r="C50" s="124" t="s">
        <v>41</v>
      </c>
      <c r="D50" s="115"/>
      <c r="E50" s="117">
        <v>26000</v>
      </c>
      <c r="F50" s="119"/>
      <c r="G50" s="23">
        <f>D50+E50</f>
        <v>26000</v>
      </c>
      <c r="H50" s="69"/>
      <c r="I50" s="122"/>
    </row>
    <row r="51" spans="1:9" ht="12.75">
      <c r="A51" s="126">
        <v>2</v>
      </c>
      <c r="B51" s="128" t="s">
        <v>42</v>
      </c>
      <c r="C51" s="127" t="s">
        <v>43</v>
      </c>
      <c r="D51" s="116"/>
      <c r="E51" s="118">
        <v>5970</v>
      </c>
      <c r="F51" s="120"/>
      <c r="G51" s="23">
        <f>D51+E51</f>
        <v>5970</v>
      </c>
      <c r="H51" s="121"/>
      <c r="I51" s="122"/>
    </row>
    <row r="52" spans="1:9" ht="12.75">
      <c r="A52" s="126">
        <v>3</v>
      </c>
      <c r="B52" s="4" t="s">
        <v>44</v>
      </c>
      <c r="C52" s="127" t="s">
        <v>45</v>
      </c>
      <c r="D52" s="116"/>
      <c r="E52" s="118">
        <v>12000</v>
      </c>
      <c r="F52" s="120"/>
      <c r="G52" s="23">
        <f>D52+E52</f>
        <v>12000</v>
      </c>
      <c r="H52" s="121"/>
      <c r="I52" s="122"/>
    </row>
    <row r="53" spans="1:8" ht="12.75">
      <c r="A53" s="125">
        <v>1</v>
      </c>
      <c r="B53" s="80" t="s">
        <v>48</v>
      </c>
      <c r="C53" s="5" t="s">
        <v>52</v>
      </c>
      <c r="D53" s="5"/>
      <c r="E53" s="81">
        <v>2333</v>
      </c>
      <c r="F53" s="23"/>
      <c r="G53" s="23">
        <f>D53+E53</f>
        <v>2333</v>
      </c>
      <c r="H53" s="69"/>
    </row>
    <row r="54" spans="1:8" ht="13.5" thickBot="1">
      <c r="A54" s="125">
        <v>2</v>
      </c>
      <c r="B54" s="80" t="s">
        <v>58</v>
      </c>
      <c r="C54" s="17" t="s">
        <v>59</v>
      </c>
      <c r="D54" s="17"/>
      <c r="E54" s="99">
        <v>26000</v>
      </c>
      <c r="F54" s="24"/>
      <c r="G54" s="23">
        <f>D54+E54</f>
        <v>26000</v>
      </c>
      <c r="H54" s="83"/>
    </row>
    <row r="55" spans="1:8" ht="13.5" thickBot="1">
      <c r="A55" s="60"/>
      <c r="B55" s="6" t="s">
        <v>0</v>
      </c>
      <c r="C55" s="28" t="s">
        <v>3</v>
      </c>
      <c r="D55" s="79">
        <f>SUM(D53:D54)</f>
        <v>0</v>
      </c>
      <c r="E55" s="45">
        <f>E50+E51+E52+E53+E54</f>
        <v>72303</v>
      </c>
      <c r="F55" s="29">
        <f>SUM(F53:F54)</f>
        <v>0</v>
      </c>
      <c r="G55" s="29">
        <f>G50+G51+G52+G53+G54</f>
        <v>72303</v>
      </c>
      <c r="H55" s="74"/>
    </row>
    <row r="56" spans="1:8" ht="12.75">
      <c r="A56" s="60"/>
      <c r="B56" s="6"/>
      <c r="C56" s="6"/>
      <c r="D56" s="6"/>
      <c r="E56" s="43"/>
      <c r="F56" s="7"/>
      <c r="G56" s="90"/>
      <c r="H56" s="72"/>
    </row>
    <row r="57" spans="1:8" ht="12.75">
      <c r="A57" s="130" t="s">
        <v>7</v>
      </c>
      <c r="B57" s="131"/>
      <c r="C57" s="131"/>
      <c r="D57" s="6"/>
      <c r="E57" s="101"/>
      <c r="F57" s="7"/>
      <c r="G57" s="91"/>
      <c r="H57" s="72"/>
    </row>
    <row r="58" spans="1:8" ht="12.75">
      <c r="A58" s="59">
        <v>1</v>
      </c>
      <c r="B58" s="5"/>
      <c r="C58" s="5"/>
      <c r="D58" s="5"/>
      <c r="E58" s="81"/>
      <c r="F58" s="23"/>
      <c r="G58" s="23">
        <f>D58+E58</f>
        <v>0</v>
      </c>
      <c r="H58" s="69"/>
    </row>
    <row r="59" spans="1:8" ht="13.5" thickBot="1">
      <c r="A59" s="53"/>
      <c r="B59" s="21"/>
      <c r="C59" s="17"/>
      <c r="D59" s="17"/>
      <c r="E59" s="99"/>
      <c r="F59" s="24"/>
      <c r="G59" s="25">
        <f>D59+E59</f>
        <v>0</v>
      </c>
      <c r="H59" s="83"/>
    </row>
    <row r="60" spans="1:8" ht="13.5" thickBot="1">
      <c r="A60" s="6"/>
      <c r="B60" s="6" t="s">
        <v>0</v>
      </c>
      <c r="C60" s="28" t="s">
        <v>3</v>
      </c>
      <c r="D60" s="79">
        <f>SUM(D58)</f>
        <v>0</v>
      </c>
      <c r="E60" s="45">
        <f>SUM(E58)</f>
        <v>0</v>
      </c>
      <c r="F60" s="29">
        <f>SUM(F58)</f>
        <v>0</v>
      </c>
      <c r="G60" s="30">
        <f>SUM(G58)</f>
        <v>0</v>
      </c>
      <c r="H60" s="89"/>
    </row>
    <row r="61" spans="1:8" ht="13.5" thickBot="1">
      <c r="A61" s="6"/>
      <c r="B61" s="6" t="s">
        <v>0</v>
      </c>
      <c r="C61" s="62"/>
      <c r="D61" s="19"/>
      <c r="E61" s="108"/>
      <c r="F61" s="47"/>
      <c r="G61" s="27"/>
      <c r="H61" s="82"/>
    </row>
    <row r="62" spans="1:8" ht="13.5" thickBot="1">
      <c r="A62" s="6"/>
      <c r="B62" s="6"/>
      <c r="C62" s="63" t="s">
        <v>32</v>
      </c>
      <c r="D62" s="109">
        <f>SUM(D47+D55+D60)</f>
        <v>-46296</v>
      </c>
      <c r="E62" s="109">
        <f>SUM(E47+E55+E60)</f>
        <v>41000</v>
      </c>
      <c r="F62" s="49">
        <f>SUM(F47+F55+F60)</f>
        <v>0</v>
      </c>
      <c r="G62" s="50">
        <f>G47+G55+G60</f>
        <v>-5296</v>
      </c>
      <c r="H62" s="75">
        <f>H36+G62</f>
        <v>1888257</v>
      </c>
    </row>
    <row r="63" spans="1:8" ht="12.75">
      <c r="A63" s="6"/>
      <c r="C63" s="7"/>
      <c r="D63" s="7"/>
      <c r="E63" s="43"/>
      <c r="F63" s="44"/>
      <c r="G63" s="90"/>
      <c r="H63" s="112"/>
    </row>
    <row r="64" spans="1:8" ht="12.75">
      <c r="A64" s="6"/>
      <c r="B64" s="6"/>
      <c r="C64" s="7"/>
      <c r="D64" s="7"/>
      <c r="E64" s="43"/>
      <c r="F64" s="44"/>
      <c r="G64" s="44"/>
      <c r="H64" s="72"/>
    </row>
    <row r="65" spans="1:8" ht="13.5" thickBot="1">
      <c r="A65" s="61"/>
      <c r="B65" s="61"/>
      <c r="C65" s="7"/>
      <c r="D65" s="6"/>
      <c r="E65" s="101"/>
      <c r="F65" s="6"/>
      <c r="G65" s="92"/>
      <c r="H65" s="113"/>
    </row>
    <row r="66" spans="1:8" ht="13.5" thickBot="1">
      <c r="A66" s="66" t="s">
        <v>33</v>
      </c>
      <c r="B66" s="18"/>
      <c r="C66" s="54"/>
      <c r="D66" s="54"/>
      <c r="E66" s="67" t="s">
        <v>0</v>
      </c>
      <c r="F66" s="55">
        <f>SUM(F32)</f>
        <v>0</v>
      </c>
      <c r="G66" s="30">
        <f>SUM(G20+G25+G30)</f>
        <v>-5296</v>
      </c>
      <c r="H66" s="77">
        <f>F14+G32</f>
        <v>1888257</v>
      </c>
    </row>
    <row r="67" spans="1:8" ht="13.5" thickBot="1">
      <c r="A67" s="56" t="s">
        <v>34</v>
      </c>
      <c r="B67" s="57"/>
      <c r="C67" s="57"/>
      <c r="D67" s="68"/>
      <c r="E67" s="68"/>
      <c r="F67" s="58">
        <f>SUM(F62)</f>
        <v>0</v>
      </c>
      <c r="G67" s="30">
        <f>G47+G55+G60</f>
        <v>-5296</v>
      </c>
      <c r="H67" s="77">
        <f>F36+G67</f>
        <v>1888257</v>
      </c>
    </row>
    <row r="68" spans="1:7" ht="12.75">
      <c r="A68" s="7"/>
      <c r="B68" s="7"/>
      <c r="C68" s="7"/>
      <c r="D68" s="7"/>
      <c r="E68" s="43"/>
      <c r="F68" s="44"/>
      <c r="G68" s="44"/>
    </row>
    <row r="69" spans="1:7" ht="12.75">
      <c r="A69" s="6"/>
      <c r="B69" s="6"/>
      <c r="C69" s="6"/>
      <c r="D69" s="6"/>
      <c r="E69" s="101"/>
      <c r="F69" s="6"/>
      <c r="G69" s="6"/>
    </row>
    <row r="70" spans="1:7" ht="12.75">
      <c r="A70" s="5" t="s">
        <v>11</v>
      </c>
      <c r="B70" s="20"/>
      <c r="C70" s="16" t="s">
        <v>25</v>
      </c>
      <c r="D70" s="76" t="s">
        <v>21</v>
      </c>
      <c r="E70" s="76">
        <v>42088</v>
      </c>
      <c r="F70" s="5" t="s">
        <v>10</v>
      </c>
      <c r="G70" s="5"/>
    </row>
    <row r="71" spans="1:7" ht="12.75">
      <c r="A71" s="5" t="s">
        <v>12</v>
      </c>
      <c r="B71" s="20"/>
      <c r="C71" s="10" t="s">
        <v>22</v>
      </c>
      <c r="D71" s="5" t="s">
        <v>8</v>
      </c>
      <c r="E71" s="76"/>
      <c r="F71" s="5"/>
      <c r="G71" s="5"/>
    </row>
    <row r="72" spans="1:7" ht="12.75">
      <c r="A72" s="2"/>
      <c r="B72" s="2"/>
      <c r="C72" s="2"/>
      <c r="D72" s="2"/>
      <c r="E72" s="103"/>
      <c r="F72" s="2"/>
      <c r="G72" s="15"/>
    </row>
    <row r="73" spans="1:7" ht="12.75">
      <c r="A73" s="2"/>
      <c r="B73" s="2"/>
      <c r="C73" s="2"/>
      <c r="D73" s="15"/>
      <c r="E73" s="103"/>
      <c r="F73" s="2"/>
      <c r="G73" s="2"/>
    </row>
    <row r="74" spans="1:7" ht="12.75">
      <c r="A74" s="2"/>
      <c r="B74" s="2"/>
      <c r="C74" s="2"/>
      <c r="D74" s="2"/>
      <c r="E74" s="103"/>
      <c r="F74" s="2"/>
      <c r="G74" s="2"/>
    </row>
    <row r="75" spans="1:7" ht="12.75">
      <c r="A75" s="2"/>
      <c r="B75" s="2"/>
      <c r="C75" s="2"/>
      <c r="D75" s="2"/>
      <c r="E75" s="103"/>
      <c r="F75" s="2"/>
      <c r="G75" s="2"/>
    </row>
    <row r="82" ht="12.75"/>
    <row r="83" ht="12.75"/>
    <row r="84" ht="12.75"/>
  </sheetData>
  <sheetProtection/>
  <mergeCells count="11">
    <mergeCell ref="A57:C57"/>
    <mergeCell ref="A49:C49"/>
    <mergeCell ref="A7:G7"/>
    <mergeCell ref="A8:G8"/>
    <mergeCell ref="A27:C27"/>
    <mergeCell ref="A38:C38"/>
    <mergeCell ref="D10:E10"/>
    <mergeCell ref="A14:C14"/>
    <mergeCell ref="A16:C16"/>
    <mergeCell ref="D16:G16"/>
    <mergeCell ref="A22:C22"/>
  </mergeCells>
  <printOptions/>
  <pageMargins left="0.75" right="0.75" top="1" bottom="1" header="0.4921259845" footer="0.4921259845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2014-04-24T07:18:19Z</cp:lastPrinted>
  <dcterms:created xsi:type="dcterms:W3CDTF">1997-01-24T11:07:25Z</dcterms:created>
  <dcterms:modified xsi:type="dcterms:W3CDTF">2015-03-05T13:14:53Z</dcterms:modified>
  <cp:category/>
  <cp:version/>
  <cp:contentType/>
  <cp:contentStatus/>
</cp:coreProperties>
</file>