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tovnik\Desktop\Lorencová\ROZPOČET\Programový rozpočet_2022,2023,2024\"/>
    </mc:Choice>
  </mc:AlternateContent>
  <xr:revisionPtr revIDLastSave="0" documentId="13_ncr:1_{AB349483-D7BD-4CF1-AF59-EF7D021EF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Hárok1!$A$1:$J$135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73" i="1"/>
  <c r="G89" i="1" s="1"/>
  <c r="G135" i="1"/>
  <c r="G45" i="1"/>
  <c r="G39" i="1"/>
  <c r="G22" i="1"/>
  <c r="G14" i="1"/>
  <c r="G5" i="1"/>
  <c r="F22" i="1" l="1"/>
  <c r="D126" i="1"/>
  <c r="D135" i="1" s="1"/>
  <c r="J22" i="1"/>
  <c r="I22" i="1"/>
  <c r="H22" i="1"/>
  <c r="D22" i="1"/>
  <c r="C22" i="1"/>
  <c r="E22" i="1"/>
  <c r="J91" i="1"/>
  <c r="J114" i="1" s="1"/>
  <c r="J121" i="1" s="1"/>
  <c r="I91" i="1"/>
  <c r="I114" i="1" s="1"/>
  <c r="I121" i="1" s="1"/>
  <c r="H91" i="1"/>
  <c r="H114" i="1" s="1"/>
  <c r="G91" i="1"/>
  <c r="G114" i="1" s="1"/>
  <c r="G121" i="1" s="1"/>
  <c r="F91" i="1"/>
  <c r="F114" i="1" s="1"/>
  <c r="F121" i="1" s="1"/>
  <c r="E91" i="1"/>
  <c r="E114" i="1" s="1"/>
  <c r="E121" i="1" s="1"/>
  <c r="D91" i="1"/>
  <c r="D114" i="1" s="1"/>
  <c r="D121" i="1" s="1"/>
  <c r="C91" i="1"/>
  <c r="C114" i="1" s="1"/>
  <c r="C121" i="1" s="1"/>
  <c r="D45" i="1"/>
  <c r="J14" i="1"/>
  <c r="I14" i="1"/>
  <c r="H14" i="1"/>
  <c r="F14" i="1"/>
  <c r="E14" i="1"/>
  <c r="C14" i="1"/>
  <c r="D14" i="1"/>
  <c r="D73" i="1"/>
  <c r="D89" i="1" s="1"/>
  <c r="D120" i="1" s="1"/>
  <c r="D39" i="1"/>
  <c r="D32" i="1"/>
  <c r="D5" i="1"/>
  <c r="F39" i="1"/>
  <c r="E39" i="1"/>
  <c r="C39" i="1"/>
  <c r="J39" i="1"/>
  <c r="I39" i="1"/>
  <c r="J134" i="1"/>
  <c r="I134" i="1"/>
  <c r="E129" i="1"/>
  <c r="F129" i="1"/>
  <c r="J73" i="1"/>
  <c r="J89" i="1" s="1"/>
  <c r="J120" i="1" s="1"/>
  <c r="I73" i="1"/>
  <c r="I89" i="1" s="1"/>
  <c r="I120" i="1" s="1"/>
  <c r="G120" i="1"/>
  <c r="F73" i="1"/>
  <c r="F89" i="1" s="1"/>
  <c r="F120" i="1" s="1"/>
  <c r="E73" i="1"/>
  <c r="E89" i="1" s="1"/>
  <c r="E120" i="1" s="1"/>
  <c r="J45" i="1"/>
  <c r="I45" i="1"/>
  <c r="F45" i="1"/>
  <c r="E45" i="1"/>
  <c r="J32" i="1"/>
  <c r="I32" i="1"/>
  <c r="G32" i="1"/>
  <c r="G67" i="1" s="1"/>
  <c r="F32" i="1"/>
  <c r="E32" i="1"/>
  <c r="J5" i="1"/>
  <c r="I5" i="1"/>
  <c r="F5" i="1"/>
  <c r="E5" i="1"/>
  <c r="H127" i="1"/>
  <c r="F127" i="1"/>
  <c r="C127" i="1"/>
  <c r="H126" i="1"/>
  <c r="F126" i="1"/>
  <c r="E126" i="1"/>
  <c r="C126" i="1"/>
  <c r="C5" i="1"/>
  <c r="C73" i="1"/>
  <c r="C89" i="1" s="1"/>
  <c r="C120" i="1" s="1"/>
  <c r="H123" i="1"/>
  <c r="H89" i="1"/>
  <c r="C32" i="1"/>
  <c r="C45" i="1"/>
  <c r="I64" i="1" l="1"/>
  <c r="I67" i="1" s="1"/>
  <c r="I119" i="1" s="1"/>
  <c r="I123" i="1" s="1"/>
  <c r="F64" i="1"/>
  <c r="F67" i="1" s="1"/>
  <c r="C135" i="1"/>
  <c r="C64" i="1"/>
  <c r="C67" i="1" s="1"/>
  <c r="C119" i="1" s="1"/>
  <c r="C123" i="1" s="1"/>
  <c r="D64" i="1"/>
  <c r="D67" i="1" s="1"/>
  <c r="D119" i="1" s="1"/>
  <c r="D123" i="1" s="1"/>
  <c r="J135" i="1"/>
  <c r="J64" i="1"/>
  <c r="J67" i="1" s="1"/>
  <c r="J119" i="1" s="1"/>
  <c r="J123" i="1" s="1"/>
  <c r="I135" i="1"/>
  <c r="F135" i="1"/>
  <c r="E135" i="1"/>
  <c r="E64" i="1"/>
  <c r="E67" i="1" s="1"/>
  <c r="E119" i="1" s="1"/>
  <c r="G119" i="1" l="1"/>
  <c r="G123" i="1" s="1"/>
  <c r="F119" i="1"/>
  <c r="F123" i="1" s="1"/>
  <c r="E123" i="1"/>
</calcChain>
</file>

<file path=xl/sharedStrings.xml><?xml version="1.0" encoding="utf-8"?>
<sst xmlns="http://schemas.openxmlformats.org/spreadsheetml/2006/main" count="361" uniqueCount="127">
  <si>
    <t>Mieste dane spolu</t>
  </si>
  <si>
    <t>Ostatné nedaňové príjmy zo ŠR</t>
  </si>
  <si>
    <t>Príjmy z predaja pozemkov</t>
  </si>
  <si>
    <t>K a p i t á l o v é    p r í j m y   spolu:</t>
  </si>
  <si>
    <t>F i n a n č n é    o p e r á c i e  spolu :</t>
  </si>
  <si>
    <t xml:space="preserve">Podiel na republikových daniach </t>
  </si>
  <si>
    <t xml:space="preserve">Daň z nehnuteľnosti </t>
  </si>
  <si>
    <t xml:space="preserve">Daň za psov </t>
  </si>
  <si>
    <t>Nedaňové príjmy z vlastníctva majetku</t>
  </si>
  <si>
    <t>Administratívne poplatky</t>
  </si>
  <si>
    <t>Nedaňové príjmy úroky z vkladov</t>
  </si>
  <si>
    <t>Úroky z vkladov</t>
  </si>
  <si>
    <t>ROZPOČTOVÉ  PRÍJMY  SPOLU :</t>
  </si>
  <si>
    <t xml:space="preserve">Kapitálové príjmy </t>
  </si>
  <si>
    <t>Pokuty, penále</t>
  </si>
  <si>
    <t>Poplatky za tovary a služby</t>
  </si>
  <si>
    <t>Bežné príjmy spolu :</t>
  </si>
  <si>
    <t>Kapitálové príjmy spolu :</t>
  </si>
  <si>
    <t>Príjmové finančné operácie spolu :</t>
  </si>
  <si>
    <t>Príjmové finančné operácie</t>
  </si>
  <si>
    <t xml:space="preserve">Výkon prenesených kompetencií </t>
  </si>
  <si>
    <t>Príjmy z bytov, budov, priestorov</t>
  </si>
  <si>
    <t>BEŽNÉ PRÍJMY OBCE</t>
  </si>
  <si>
    <t>Daň z ubytovania</t>
  </si>
  <si>
    <t>223, 229,292</t>
  </si>
  <si>
    <t>Vlasné príjmy ZŠ, ŠKD, ŠJZŠ</t>
  </si>
  <si>
    <t>Bežné príjmy obec + ZŠ</t>
  </si>
  <si>
    <t>podklad zo ZŠ k príjmom ZŠ</t>
  </si>
  <si>
    <t>Vlastné príjmy za školu</t>
  </si>
  <si>
    <t>Príjmy školstvo spolu</t>
  </si>
  <si>
    <t xml:space="preserve">Daň za užív. ver.priestr. -vyhr.parkoviská </t>
  </si>
  <si>
    <t>Daň za KO a drob.stavebné odpady</t>
  </si>
  <si>
    <t>Nedaň.príjmy - admin. popl. a iné platby</t>
  </si>
  <si>
    <t>Tuzem.bežné granty a transf.-ned.príjmy</t>
  </si>
  <si>
    <t>Dotácia z KŠU - nenormatívne prostr.( zo ŠR )</t>
  </si>
  <si>
    <t>Dotácia z KŠU - normatívné prostr.( zo ŠR)</t>
  </si>
  <si>
    <t>Dotácia z podiel. daní -origin.kompet.</t>
  </si>
  <si>
    <t>2015 v €</t>
  </si>
  <si>
    <t>Skutočné plnenie</t>
  </si>
  <si>
    <t>Rozpočet</t>
  </si>
  <si>
    <t>Transfer na zákl.školstvo zo ŠR ( normatív )</t>
  </si>
  <si>
    <t>Dotácia na voľby</t>
  </si>
  <si>
    <t>Príspevok od IA na podporu opatrov. služby</t>
  </si>
  <si>
    <t>Dotácia pre DHZ</t>
  </si>
  <si>
    <t>Úroky z omeškania</t>
  </si>
  <si>
    <t>Dotácia z podielových daní na kapitálové výdavky</t>
  </si>
  <si>
    <t>Nájom kompostéry</t>
  </si>
  <si>
    <t>Nájom Engie</t>
  </si>
  <si>
    <t>FUO a rok 2018</t>
  </si>
  <si>
    <t>Dotácia na absolventskú prax v MŠ</t>
  </si>
  <si>
    <t>Prevod prostr z FUO</t>
  </si>
  <si>
    <t>Príjem FUO Lúčna, Nová</t>
  </si>
  <si>
    <t>k 31.12.2019</t>
  </si>
  <si>
    <t>2022 v €</t>
  </si>
  <si>
    <t>ŠJMŠ- potraviny, réžia, stravné</t>
  </si>
  <si>
    <t>Prísp.na podporu zamestnanosti §</t>
  </si>
  <si>
    <t>Prísp.na podporu zamestnanosti § minulé roky</t>
  </si>
  <si>
    <t>MŠ-dotácia na obedy zadarmo</t>
  </si>
  <si>
    <t>ZŠ-dotácia na obedy zadarmo</t>
  </si>
  <si>
    <t>Predaj TATRA 815</t>
  </si>
  <si>
    <t>MŠ-hracie prvky</t>
  </si>
  <si>
    <t>Prevod FP zo zlikvidov. s.r.o. Stravovacie služby</t>
  </si>
  <si>
    <t>k 31.12.2020</t>
  </si>
  <si>
    <t>2023 v €</t>
  </si>
  <si>
    <t>ŠJMŠ - stravné za január v decembri 2019</t>
  </si>
  <si>
    <t xml:space="preserve">Dotácia z TSk </t>
  </si>
  <si>
    <t>Zábezpeka nad rámec minulých rokov</t>
  </si>
  <si>
    <t>Pohľadávka Emil Mendel</t>
  </si>
  <si>
    <t>Pohľadávka Devín banka</t>
  </si>
  <si>
    <t>Transfer na zákl.školstvo zo ŠR ( predškoláci )</t>
  </si>
  <si>
    <t>Dotácia z envirofondu na odpadové hospodárstvo</t>
  </si>
  <si>
    <t>Dotácia na sčítanie obyvateľstva</t>
  </si>
  <si>
    <t>Rodinné prídavky</t>
  </si>
  <si>
    <t>Dotácia na zberný dvor-technika</t>
  </si>
  <si>
    <t>Úver na zberný dvor</t>
  </si>
  <si>
    <t>Úver na vývarovňu</t>
  </si>
  <si>
    <t>Prevod z RF na havárie</t>
  </si>
  <si>
    <t>MŠ,ŠJMŠ prísp. na úhradu mzdových prostried.</t>
  </si>
  <si>
    <t>T-com-náhrada za užívanie pozemkov</t>
  </si>
  <si>
    <t>Dotácia Covid 19</t>
  </si>
  <si>
    <t>Rozpočet 2021</t>
  </si>
  <si>
    <t>po 2.úprave v €</t>
  </si>
  <si>
    <t>k 31.12.2021</t>
  </si>
  <si>
    <t>2024 v €</t>
  </si>
  <si>
    <t>Predpokladaná skutočnosť</t>
  </si>
  <si>
    <t>Daň za nevýherné hracie automaty, predajné automaty</t>
  </si>
  <si>
    <t>133003, 133004</t>
  </si>
  <si>
    <t xml:space="preserve">Dividendy EkoEnergia </t>
  </si>
  <si>
    <t xml:space="preserve">Nenormatívne príjmy ZŠ + HN </t>
  </si>
  <si>
    <t>Vývarovňa-stravné</t>
  </si>
  <si>
    <t>Príjem z predaja kapitálových aktív</t>
  </si>
  <si>
    <t>DK zateplenie multifunkčnej sály Envirofond</t>
  </si>
  <si>
    <t>Prevod prostriedkov na mzdy za 2020 uhradené v 2021</t>
  </si>
  <si>
    <t>ŠJ ZŠ prevod prostriedkov - minulé roky</t>
  </si>
  <si>
    <t>Finančné zábezpeky z verejného obstarávania</t>
  </si>
  <si>
    <t>Sčítanie domov, bytov a obyvateľov z 2020</t>
  </si>
  <si>
    <t>Strava zadarmo a preplatok soc.poisťovní+DHN</t>
  </si>
  <si>
    <t>Dotácia z ÚPSVaR - HN</t>
  </si>
  <si>
    <t>Dotácia - Závlaha na ŠA</t>
  </si>
  <si>
    <t>Dotícia - Revitalizáciu vnútroblokov</t>
  </si>
  <si>
    <t>Dotácia - Rekonštrukcia strechy DS</t>
  </si>
  <si>
    <t>Dotácia z EU - Cyklotrasa</t>
  </si>
  <si>
    <t>Projekt z MPC</t>
  </si>
  <si>
    <t>ZŠ - projekt MPC</t>
  </si>
  <si>
    <t>Vlastné príjmy  - potravinový účet</t>
  </si>
  <si>
    <t>Dotácia - Kamerové systémy 95%</t>
  </si>
  <si>
    <t>Dotácia - Výstavba kompostoviska 95%</t>
  </si>
  <si>
    <t>Dotácia - Vybavenie DK</t>
  </si>
  <si>
    <t>Dary, granty, sponzorské príspevky</t>
  </si>
  <si>
    <t>Detské ihrisko pri priehrade-hracie prvky, sponzorstvo</t>
  </si>
  <si>
    <t>Názov</t>
  </si>
  <si>
    <t>Ekonomická klasifikácia</t>
  </si>
  <si>
    <t>100, 200, 300</t>
  </si>
  <si>
    <t>400, 500</t>
  </si>
  <si>
    <t>Prevod FP z rezervného fondu, garáže I. etapa</t>
  </si>
  <si>
    <t>Prevod FP z rez. fondu, rekonštrukcia námestia</t>
  </si>
  <si>
    <t>Prevod FP z rez. fondu, rekonštrukcia kuchyne ŠJ ZŠ</t>
  </si>
  <si>
    <t>Prevod FP z rez. fondu, rekonštrukcia MK-asfaltovanie</t>
  </si>
  <si>
    <t>Prevod FP z rez. fondu, vybudov. cyklotrasy, spoluúč.</t>
  </si>
  <si>
    <t>Prevod FP z rez. fondu, det.ihrisko pri priehrade, spolúčasť</t>
  </si>
  <si>
    <t>Prevod FP z rez. fondu, DS-rekonštruk.strechy, spoluúč.</t>
  </si>
  <si>
    <t>Prevod FP z rez. fondu, DK-havar. stav strechy, spoluúč.</t>
  </si>
  <si>
    <t>Prevod FP z rez. fondu, splátky návrat.zdrojov financovania-ZD</t>
  </si>
  <si>
    <t>Prevod FP z rez. fondu, Revitaliácia vnútroblokov, spoluúč.</t>
  </si>
  <si>
    <t>Prevod FP z rez. fondu, ŠA-prestrešenie budovy, havar. stav</t>
  </si>
  <si>
    <t>Vypracovala: Ing. Iveta Lorencová</t>
  </si>
  <si>
    <t>V Kanianke, 23.11.2021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</si>
</sst>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#,##0.00_ ;\-#,##0.00\ "/>
  </numFmts>
  <fonts count="20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i/>
      <sz val="8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6"/>
      <name val="Arial CE"/>
      <charset val="238"/>
    </font>
    <font>
      <sz val="8"/>
      <name val="Arial CE"/>
      <family val="2"/>
      <charset val="238"/>
    </font>
    <font>
      <b/>
      <sz val="8"/>
      <color rgb="FFFF0000"/>
      <name val="Arial CE"/>
      <charset val="238"/>
    </font>
    <font>
      <b/>
      <sz val="8"/>
      <color theme="1"/>
      <name val="Arial"/>
      <family val="2"/>
    </font>
    <font>
      <b/>
      <sz val="8"/>
      <color theme="1"/>
      <name val="Arial CE"/>
      <charset val="238"/>
    </font>
    <font>
      <sz val="10"/>
      <name val="Arial"/>
      <family val="2"/>
      <charset val="238"/>
    </font>
    <font>
      <b/>
      <sz val="8"/>
      <color indexed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 style="thin">
        <color indexed="9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4" fontId="18" fillId="0" borderId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2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4" fontId="8" fillId="3" borderId="1" xfId="1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4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5" fontId="8" fillId="4" borderId="1" xfId="1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/>
    <xf numFmtId="0" fontId="7" fillId="3" borderId="1" xfId="0" applyFont="1" applyFill="1" applyBorder="1"/>
    <xf numFmtId="3" fontId="7" fillId="0" borderId="1" xfId="0" applyNumberFormat="1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4" fontId="2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8" fillId="3" borderId="1" xfId="1" applyNumberFormat="1" applyFont="1" applyFill="1" applyBorder="1" applyAlignment="1">
      <alignment horizontal="right"/>
    </xf>
    <xf numFmtId="3" fontId="6" fillId="0" borderId="1" xfId="0" applyNumberFormat="1" applyFont="1" applyBorder="1"/>
    <xf numFmtId="0" fontId="2" fillId="0" borderId="1" xfId="0" applyFont="1" applyBorder="1"/>
    <xf numFmtId="3" fontId="6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/>
    <xf numFmtId="2" fontId="2" fillId="0" borderId="1" xfId="0" applyNumberFormat="1" applyFont="1" applyBorder="1" applyAlignment="1">
      <alignment horizontal="right"/>
    </xf>
    <xf numFmtId="0" fontId="7" fillId="4" borderId="1" xfId="0" applyFont="1" applyFill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9" fillId="4" borderId="1" xfId="0" applyFont="1" applyFill="1" applyBorder="1"/>
    <xf numFmtId="4" fontId="7" fillId="4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10" fillId="4" borderId="1" xfId="0" applyFont="1" applyFill="1" applyBorder="1"/>
    <xf numFmtId="3" fontId="7" fillId="4" borderId="1" xfId="0" applyNumberFormat="1" applyFont="1" applyFill="1" applyBorder="1" applyAlignment="1">
      <alignment horizontal="right"/>
    </xf>
    <xf numFmtId="0" fontId="6" fillId="5" borderId="1" xfId="0" applyFont="1" applyFill="1" applyBorder="1"/>
    <xf numFmtId="0" fontId="2" fillId="5" borderId="1" xfId="0" applyFont="1" applyFill="1" applyBorder="1"/>
    <xf numFmtId="4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0" fontId="12" fillId="0" borderId="1" xfId="0" applyFont="1" applyBorder="1"/>
    <xf numFmtId="3" fontId="8" fillId="0" borderId="1" xfId="1" applyNumberFormat="1" applyFont="1" applyFill="1" applyBorder="1" applyAlignment="1"/>
    <xf numFmtId="3" fontId="7" fillId="6" borderId="1" xfId="0" applyNumberFormat="1" applyFont="1" applyFill="1" applyBorder="1" applyAlignment="1">
      <alignment horizontal="center"/>
    </xf>
    <xf numFmtId="3" fontId="8" fillId="0" borderId="1" xfId="1" applyNumberFormat="1" applyFont="1" applyBorder="1" applyAlignment="1">
      <alignment horizontal="right"/>
    </xf>
    <xf numFmtId="3" fontId="8" fillId="4" borderId="1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/>
    <xf numFmtId="3" fontId="0" fillId="0" borderId="0" xfId="0" applyNumberFormat="1" applyFill="1" applyAlignment="1">
      <alignment horizontal="center"/>
    </xf>
    <xf numFmtId="4" fontId="7" fillId="0" borderId="1" xfId="0" applyNumberFormat="1" applyFont="1" applyBorder="1" applyAlignment="1"/>
    <xf numFmtId="3" fontId="6" fillId="0" borderId="1" xfId="0" applyNumberFormat="1" applyFont="1" applyBorder="1" applyAlignment="1"/>
    <xf numFmtId="3" fontId="8" fillId="0" borderId="1" xfId="1" applyNumberFormat="1" applyFont="1" applyBorder="1" applyAlignme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4" fontId="11" fillId="0" borderId="0" xfId="0" applyNumberFormat="1" applyFont="1" applyBorder="1"/>
    <xf numFmtId="0" fontId="0" fillId="0" borderId="0" xfId="0" applyFont="1"/>
    <xf numFmtId="3" fontId="11" fillId="0" borderId="1" xfId="0" applyNumberFormat="1" applyFont="1" applyBorder="1" applyAlignment="1">
      <alignment horizontal="right"/>
    </xf>
    <xf numFmtId="4" fontId="8" fillId="0" borderId="1" xfId="1" applyNumberFormat="1" applyFont="1" applyFill="1" applyBorder="1" applyAlignment="1"/>
    <xf numFmtId="3" fontId="8" fillId="7" borderId="1" xfId="1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/>
    <xf numFmtId="3" fontId="11" fillId="0" borderId="1" xfId="1" applyNumberFormat="1" applyFont="1" applyBorder="1" applyAlignment="1">
      <alignment horizontal="right"/>
    </xf>
    <xf numFmtId="0" fontId="15" fillId="0" borderId="0" xfId="0" applyFont="1" applyFill="1"/>
    <xf numFmtId="3" fontId="7" fillId="8" borderId="1" xfId="0" applyNumberFormat="1" applyFont="1" applyFill="1" applyBorder="1" applyAlignment="1"/>
    <xf numFmtId="3" fontId="2" fillId="8" borderId="1" xfId="0" applyNumberFormat="1" applyFont="1" applyFill="1" applyBorder="1" applyAlignment="1">
      <alignment horizontal="right"/>
    </xf>
    <xf numFmtId="3" fontId="11" fillId="8" borderId="1" xfId="1" applyNumberFormat="1" applyFont="1" applyFill="1" applyBorder="1" applyAlignment="1"/>
    <xf numFmtId="0" fontId="7" fillId="8" borderId="1" xfId="0" applyFont="1" applyFill="1" applyBorder="1"/>
    <xf numFmtId="4" fontId="8" fillId="8" borderId="1" xfId="1" applyNumberFormat="1" applyFont="1" applyFill="1" applyBorder="1" applyAlignment="1">
      <alignment horizontal="right"/>
    </xf>
    <xf numFmtId="3" fontId="8" fillId="8" borderId="1" xfId="1" applyNumberFormat="1" applyFont="1" applyFill="1" applyBorder="1" applyAlignment="1">
      <alignment horizontal="right"/>
    </xf>
    <xf numFmtId="0" fontId="2" fillId="8" borderId="1" xfId="0" applyFont="1" applyFill="1" applyBorder="1"/>
    <xf numFmtId="4" fontId="2" fillId="8" borderId="1" xfId="0" applyNumberFormat="1" applyFont="1" applyFill="1" applyBorder="1" applyAlignment="1">
      <alignment horizontal="right"/>
    </xf>
    <xf numFmtId="0" fontId="6" fillId="8" borderId="1" xfId="0" applyFont="1" applyFill="1" applyBorder="1"/>
    <xf numFmtId="3" fontId="16" fillId="3" borderId="1" xfId="1" applyNumberFormat="1" applyFont="1" applyFill="1" applyBorder="1" applyAlignment="1"/>
    <xf numFmtId="0" fontId="2" fillId="0" borderId="2" xfId="0" applyFont="1" applyBorder="1"/>
    <xf numFmtId="0" fontId="2" fillId="0" borderId="3" xfId="0" applyFont="1" applyBorder="1"/>
    <xf numFmtId="4" fontId="8" fillId="9" borderId="1" xfId="1" applyNumberFormat="1" applyFont="1" applyFill="1" applyBorder="1" applyAlignment="1"/>
    <xf numFmtId="4" fontId="7" fillId="9" borderId="0" xfId="0" applyNumberFormat="1" applyFont="1" applyFill="1"/>
    <xf numFmtId="4" fontId="7" fillId="6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15" fillId="0" borderId="0" xfId="0" applyNumberFormat="1" applyFont="1" applyFill="1"/>
    <xf numFmtId="4" fontId="6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3" fontId="15" fillId="0" borderId="0" xfId="0" applyNumberFormat="1" applyFont="1" applyFill="1"/>
    <xf numFmtId="3" fontId="13" fillId="6" borderId="1" xfId="0" applyNumberFormat="1" applyFont="1" applyFill="1" applyBorder="1" applyAlignment="1"/>
    <xf numFmtId="3" fontId="6" fillId="8" borderId="1" xfId="0" applyNumberFormat="1" applyFont="1" applyFill="1" applyBorder="1" applyAlignment="1"/>
    <xf numFmtId="3" fontId="2" fillId="0" borderId="1" xfId="0" applyNumberFormat="1" applyFont="1" applyBorder="1" applyAlignment="1">
      <alignment horizontal="left"/>
    </xf>
    <xf numFmtId="0" fontId="2" fillId="0" borderId="4" xfId="0" applyFont="1" applyBorder="1"/>
    <xf numFmtId="0" fontId="11" fillId="10" borderId="1" xfId="0" applyFont="1" applyFill="1" applyBorder="1"/>
    <xf numFmtId="3" fontId="6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11" fillId="3" borderId="1" xfId="1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7" fillId="0" borderId="0" xfId="0" applyNumberFormat="1" applyFont="1" applyFill="1"/>
    <xf numFmtId="4" fontId="11" fillId="4" borderId="1" xfId="1" applyNumberFormat="1" applyFont="1" applyFill="1" applyBorder="1" applyAlignment="1">
      <alignment horizontal="right"/>
    </xf>
    <xf numFmtId="4" fontId="11" fillId="7" borderId="1" xfId="1" applyNumberFormat="1" applyFont="1" applyFill="1" applyBorder="1" applyAlignment="1">
      <alignment horizontal="right"/>
    </xf>
    <xf numFmtId="4" fontId="11" fillId="8" borderId="1" xfId="1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1" fillId="10" borderId="1" xfId="1" applyNumberFormat="1" applyFont="1" applyFill="1" applyBorder="1" applyAlignment="1">
      <alignment horizontal="right"/>
    </xf>
    <xf numFmtId="4" fontId="0" fillId="0" borderId="3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center"/>
    </xf>
    <xf numFmtId="3" fontId="17" fillId="0" borderId="1" xfId="0" applyNumberFormat="1" applyFont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4" fontId="7" fillId="6" borderId="1" xfId="0" applyNumberFormat="1" applyFont="1" applyFill="1" applyBorder="1" applyAlignment="1">
      <alignment horizontal="center" wrapText="1"/>
    </xf>
    <xf numFmtId="0" fontId="7" fillId="0" borderId="5" xfId="0" applyFont="1" applyBorder="1"/>
    <xf numFmtId="0" fontId="2" fillId="0" borderId="6" xfId="0" applyFont="1" applyBorder="1"/>
    <xf numFmtId="0" fontId="19" fillId="2" borderId="7" xfId="0" applyFont="1" applyFill="1" applyBorder="1"/>
    <xf numFmtId="0" fontId="11" fillId="10" borderId="1" xfId="0" applyFont="1" applyFill="1" applyBorder="1" applyAlignment="1">
      <alignment horizontal="center"/>
    </xf>
    <xf numFmtId="3" fontId="11" fillId="10" borderId="1" xfId="0" applyNumberFormat="1" applyFont="1" applyFill="1" applyBorder="1" applyAlignment="1">
      <alignment horizontal="center"/>
    </xf>
    <xf numFmtId="3" fontId="12" fillId="10" borderId="1" xfId="0" applyNumberFormat="1" applyFont="1" applyFill="1" applyBorder="1"/>
    <xf numFmtId="3" fontId="11" fillId="10" borderId="1" xfId="1" applyNumberFormat="1" applyFont="1" applyFill="1" applyBorder="1"/>
    <xf numFmtId="0" fontId="0" fillId="0" borderId="0" xfId="0" applyFont="1" applyFill="1"/>
    <xf numFmtId="3" fontId="11" fillId="10" borderId="1" xfId="1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/>
    <xf numFmtId="0" fontId="12" fillId="8" borderId="1" xfId="0" applyFont="1" applyFill="1" applyBorder="1"/>
    <xf numFmtId="3" fontId="11" fillId="8" borderId="0" xfId="0" applyNumberFormat="1" applyFont="1" applyFill="1" applyBorder="1" applyAlignment="1">
      <alignment horizontal="right"/>
    </xf>
    <xf numFmtId="4" fontId="11" fillId="8" borderId="0" xfId="0" applyNumberFormat="1" applyFont="1" applyFill="1" applyAlignment="1">
      <alignment horizontal="right"/>
    </xf>
    <xf numFmtId="3" fontId="11" fillId="8" borderId="1" xfId="0" applyNumberFormat="1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/>
    </xf>
    <xf numFmtId="0" fontId="12" fillId="8" borderId="5" xfId="0" applyFont="1" applyFill="1" applyBorder="1"/>
    <xf numFmtId="0" fontId="12" fillId="8" borderId="0" xfId="0" applyFont="1" applyFill="1" applyBorder="1"/>
    <xf numFmtId="0" fontId="9" fillId="8" borderId="1" xfId="0" applyFont="1" applyFill="1" applyBorder="1"/>
    <xf numFmtId="165" fontId="8" fillId="8" borderId="1" xfId="1" applyNumberFormat="1" applyFont="1" applyFill="1" applyBorder="1" applyAlignment="1">
      <alignment horizontal="right"/>
    </xf>
    <xf numFmtId="0" fontId="5" fillId="8" borderId="0" xfId="0" applyFont="1" applyFill="1"/>
    <xf numFmtId="4" fontId="7" fillId="6" borderId="2" xfId="0" applyNumberFormat="1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</cellXfs>
  <cellStyles count="3">
    <cellStyle name="Čiarka" xfId="1" builtinId="3"/>
    <cellStyle name="Čiarka 2" xfId="2" xr:uid="{4D0E6EB4-1218-4B17-9BA9-B7349A932CC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48"/>
  <sheetViews>
    <sheetView tabSelected="1" view="pageLayout" topLeftCell="A109" zoomScaleNormal="106" workbookViewId="0">
      <selection activeCell="A139" sqref="A139:B141"/>
    </sheetView>
  </sheetViews>
  <sheetFormatPr defaultRowHeight="12.75" x14ac:dyDescent="0.2"/>
  <cols>
    <col min="1" max="1" width="10.7109375" customWidth="1"/>
    <col min="2" max="2" width="40.7109375" bestFit="1" customWidth="1"/>
    <col min="3" max="4" width="13.85546875" style="77" customWidth="1"/>
    <col min="5" max="5" width="13.28515625" style="52" customWidth="1"/>
    <col min="6" max="6" width="12.5703125" style="102" customWidth="1"/>
    <col min="7" max="7" width="11.28515625" style="47" customWidth="1"/>
    <col min="8" max="8" width="0" style="51" hidden="1" customWidth="1"/>
    <col min="9" max="9" width="9.85546875" style="51" customWidth="1"/>
    <col min="10" max="10" width="11.28515625" style="51" customWidth="1"/>
  </cols>
  <sheetData>
    <row r="1" spans="1:11" ht="26.25" customHeight="1" x14ac:dyDescent="0.3">
      <c r="A1" s="127" t="s">
        <v>111</v>
      </c>
      <c r="B1" s="129" t="s">
        <v>110</v>
      </c>
      <c r="C1" s="76" t="s">
        <v>38</v>
      </c>
      <c r="D1" s="43" t="s">
        <v>38</v>
      </c>
      <c r="E1" s="43" t="s">
        <v>80</v>
      </c>
      <c r="F1" s="105" t="s">
        <v>84</v>
      </c>
      <c r="G1" s="43" t="s">
        <v>39</v>
      </c>
      <c r="H1" s="82"/>
      <c r="I1" s="43" t="s">
        <v>39</v>
      </c>
      <c r="J1" s="43" t="s">
        <v>39</v>
      </c>
    </row>
    <row r="2" spans="1:11" x14ac:dyDescent="0.2">
      <c r="A2" s="128"/>
      <c r="B2" s="130"/>
      <c r="C2" s="76" t="s">
        <v>52</v>
      </c>
      <c r="D2" s="43" t="s">
        <v>62</v>
      </c>
      <c r="E2" s="43" t="s">
        <v>81</v>
      </c>
      <c r="F2" s="105" t="s">
        <v>82</v>
      </c>
      <c r="G2" s="14" t="s">
        <v>53</v>
      </c>
      <c r="H2" s="14" t="s">
        <v>37</v>
      </c>
      <c r="I2" s="14" t="s">
        <v>63</v>
      </c>
      <c r="J2" s="14" t="s">
        <v>83</v>
      </c>
    </row>
    <row r="3" spans="1:11" s="1" customFormat="1" x14ac:dyDescent="0.2">
      <c r="A3" s="15">
        <v>111003</v>
      </c>
      <c r="B3" s="16" t="s">
        <v>5</v>
      </c>
      <c r="C3" s="75">
        <v>1393548.91</v>
      </c>
      <c r="D3" s="74">
        <v>1399928.2</v>
      </c>
      <c r="E3" s="46">
        <v>1356157</v>
      </c>
      <c r="F3" s="92">
        <v>1356157</v>
      </c>
      <c r="G3" s="71">
        <v>1493856</v>
      </c>
      <c r="H3" s="17"/>
      <c r="I3" s="46">
        <v>1500000</v>
      </c>
      <c r="J3" s="46">
        <v>1500000</v>
      </c>
    </row>
    <row r="4" spans="1:11" x14ac:dyDescent="0.2">
      <c r="A4" s="18"/>
      <c r="B4" s="18"/>
      <c r="C4" s="56"/>
      <c r="D4" s="56"/>
      <c r="E4" s="42"/>
      <c r="F4" s="93"/>
      <c r="G4" s="49"/>
      <c r="H4" s="49"/>
      <c r="I4" s="50"/>
      <c r="J4" s="50"/>
    </row>
    <row r="5" spans="1:11" s="1" customFormat="1" x14ac:dyDescent="0.2">
      <c r="A5" s="16"/>
      <c r="B5" s="16" t="s">
        <v>0</v>
      </c>
      <c r="C5" s="7">
        <f>SUM(C6:C12)</f>
        <v>171788.65</v>
      </c>
      <c r="D5" s="7">
        <f>SUM(D6:D12)</f>
        <v>196040.41</v>
      </c>
      <c r="E5" s="23">
        <f>SUM(E6:E12)</f>
        <v>205735</v>
      </c>
      <c r="F5" s="92">
        <f>SUM(F6:F12)</f>
        <v>205735</v>
      </c>
      <c r="G5" s="23">
        <f>SUM(G6:G12)</f>
        <v>206867</v>
      </c>
      <c r="H5" s="46"/>
      <c r="I5" s="23">
        <f>SUM(I6:I12)</f>
        <v>206867</v>
      </c>
      <c r="J5" s="23">
        <f>SUM(J6:J12)</f>
        <v>206867</v>
      </c>
    </row>
    <row r="6" spans="1:11" x14ac:dyDescent="0.2">
      <c r="A6" s="20">
        <v>121</v>
      </c>
      <c r="B6" s="20" t="s">
        <v>6</v>
      </c>
      <c r="C6" s="8">
        <v>38947.379999999997</v>
      </c>
      <c r="D6" s="56">
        <v>52398.01</v>
      </c>
      <c r="E6" s="42">
        <v>52400</v>
      </c>
      <c r="F6" s="42">
        <v>52400</v>
      </c>
      <c r="G6" s="64">
        <v>52400</v>
      </c>
      <c r="H6" s="83"/>
      <c r="I6" s="64">
        <v>52400</v>
      </c>
      <c r="J6" s="64">
        <v>52400</v>
      </c>
      <c r="K6" s="8"/>
    </row>
    <row r="7" spans="1:11" x14ac:dyDescent="0.2">
      <c r="A7" s="22">
        <v>133001</v>
      </c>
      <c r="B7" s="20" t="s">
        <v>7</v>
      </c>
      <c r="C7" s="8">
        <v>4496.4799999999996</v>
      </c>
      <c r="D7" s="56">
        <v>4243.51</v>
      </c>
      <c r="E7" s="42">
        <v>4000</v>
      </c>
      <c r="F7" s="42">
        <v>4000</v>
      </c>
      <c r="G7" s="64">
        <v>4000</v>
      </c>
      <c r="H7" s="83"/>
      <c r="I7" s="64">
        <v>4000</v>
      </c>
      <c r="J7" s="64">
        <v>4000</v>
      </c>
      <c r="K7" s="8"/>
    </row>
    <row r="8" spans="1:11" x14ac:dyDescent="0.2">
      <c r="A8" s="22">
        <v>133006</v>
      </c>
      <c r="B8" s="20" t="s">
        <v>23</v>
      </c>
      <c r="C8" s="8">
        <v>738</v>
      </c>
      <c r="D8" s="56">
        <v>299</v>
      </c>
      <c r="E8" s="42">
        <v>200</v>
      </c>
      <c r="F8" s="42">
        <v>200</v>
      </c>
      <c r="G8" s="64">
        <v>300</v>
      </c>
      <c r="H8" s="83"/>
      <c r="I8" s="64">
        <v>300</v>
      </c>
      <c r="J8" s="64">
        <v>300</v>
      </c>
      <c r="K8" s="8"/>
    </row>
    <row r="9" spans="1:11" x14ac:dyDescent="0.2">
      <c r="A9" s="22" t="s">
        <v>86</v>
      </c>
      <c r="B9" s="20" t="s">
        <v>85</v>
      </c>
      <c r="C9" s="8">
        <v>234</v>
      </c>
      <c r="D9" s="56">
        <v>134</v>
      </c>
      <c r="E9" s="42">
        <v>135</v>
      </c>
      <c r="F9" s="42">
        <v>135</v>
      </c>
      <c r="G9" s="64">
        <v>167</v>
      </c>
      <c r="H9" s="83"/>
      <c r="I9" s="64">
        <v>167</v>
      </c>
      <c r="J9" s="64">
        <v>167</v>
      </c>
      <c r="K9" s="8"/>
    </row>
    <row r="10" spans="1:11" x14ac:dyDescent="0.2">
      <c r="A10" s="22">
        <v>133012</v>
      </c>
      <c r="B10" s="20" t="s">
        <v>30</v>
      </c>
      <c r="C10" s="8">
        <v>26360.85</v>
      </c>
      <c r="D10" s="56">
        <v>27635.41</v>
      </c>
      <c r="E10" s="42">
        <v>29000</v>
      </c>
      <c r="F10" s="42">
        <v>29000</v>
      </c>
      <c r="G10" s="64">
        <v>30000</v>
      </c>
      <c r="H10" s="83"/>
      <c r="I10" s="64">
        <v>30000</v>
      </c>
      <c r="J10" s="64">
        <v>30000</v>
      </c>
      <c r="K10" s="8"/>
    </row>
    <row r="11" spans="1:11" s="1" customFormat="1" x14ac:dyDescent="0.2">
      <c r="A11" s="22">
        <v>133013</v>
      </c>
      <c r="B11" s="20" t="s">
        <v>31</v>
      </c>
      <c r="C11" s="8">
        <v>100888.02</v>
      </c>
      <c r="D11" s="56">
        <v>111307.46</v>
      </c>
      <c r="E11" s="42">
        <v>120000</v>
      </c>
      <c r="F11" s="42">
        <v>120000</v>
      </c>
      <c r="G11" s="64">
        <v>120000</v>
      </c>
      <c r="H11" s="83"/>
      <c r="I11" s="64">
        <v>120000</v>
      </c>
      <c r="J11" s="64">
        <v>120000</v>
      </c>
      <c r="K11" s="8"/>
    </row>
    <row r="12" spans="1:11" s="1" customFormat="1" x14ac:dyDescent="0.2">
      <c r="A12" s="22">
        <v>160</v>
      </c>
      <c r="B12" s="20" t="s">
        <v>44</v>
      </c>
      <c r="C12" s="8">
        <v>123.92</v>
      </c>
      <c r="D12" s="48">
        <v>23.02</v>
      </c>
      <c r="E12" s="17">
        <v>0</v>
      </c>
      <c r="F12" s="17">
        <v>0</v>
      </c>
      <c r="G12" s="62">
        <v>0</v>
      </c>
      <c r="H12" s="62"/>
      <c r="I12" s="62">
        <v>0</v>
      </c>
      <c r="J12" s="62">
        <v>0</v>
      </c>
    </row>
    <row r="13" spans="1:11" s="1" customFormat="1" x14ac:dyDescent="0.2">
      <c r="A13" s="22"/>
      <c r="B13" s="20"/>
      <c r="C13" s="48"/>
      <c r="D13" s="48"/>
      <c r="E13" s="17"/>
      <c r="F13" s="48"/>
      <c r="G13" s="17"/>
      <c r="H13" s="17"/>
      <c r="I13" s="50"/>
      <c r="J13" s="50"/>
    </row>
    <row r="14" spans="1:11" s="1" customFormat="1" x14ac:dyDescent="0.2">
      <c r="A14" s="16"/>
      <c r="B14" s="16" t="s">
        <v>8</v>
      </c>
      <c r="C14" s="7">
        <f>SUM(C15:C20)</f>
        <v>166212.52000000002</v>
      </c>
      <c r="D14" s="7">
        <f>SUM(D15:D20)</f>
        <v>168126.12</v>
      </c>
      <c r="E14" s="7">
        <f t="shared" ref="E14:J14" si="0">SUM(E15:E20)</f>
        <v>162167</v>
      </c>
      <c r="F14" s="7">
        <f t="shared" si="0"/>
        <v>162167</v>
      </c>
      <c r="G14" s="7">
        <f>SUM(G15:G20)</f>
        <v>154115</v>
      </c>
      <c r="H14" s="7">
        <f t="shared" si="0"/>
        <v>0</v>
      </c>
      <c r="I14" s="7">
        <f t="shared" si="0"/>
        <v>154070</v>
      </c>
      <c r="J14" s="7">
        <f t="shared" si="0"/>
        <v>154070</v>
      </c>
    </row>
    <row r="15" spans="1:11" x14ac:dyDescent="0.2">
      <c r="A15" s="22">
        <v>212003</v>
      </c>
      <c r="B15" s="20" t="s">
        <v>21</v>
      </c>
      <c r="C15" s="80">
        <v>131231.13</v>
      </c>
      <c r="D15" s="56">
        <v>122325.2</v>
      </c>
      <c r="E15" s="42">
        <v>128325</v>
      </c>
      <c r="F15" s="42">
        <v>128325</v>
      </c>
      <c r="G15" s="42">
        <v>121968</v>
      </c>
      <c r="H15" s="49"/>
      <c r="I15" s="42">
        <v>121968</v>
      </c>
      <c r="J15" s="42">
        <v>121968</v>
      </c>
      <c r="K15" s="8"/>
    </row>
    <row r="16" spans="1:11" x14ac:dyDescent="0.2">
      <c r="A16" s="22"/>
      <c r="B16" s="20" t="s">
        <v>47</v>
      </c>
      <c r="C16" s="80">
        <v>20892</v>
      </c>
      <c r="D16" s="56">
        <v>16392</v>
      </c>
      <c r="E16" s="42">
        <v>15742</v>
      </c>
      <c r="F16" s="42">
        <v>15742</v>
      </c>
      <c r="G16" s="42">
        <v>20272</v>
      </c>
      <c r="H16" s="49"/>
      <c r="I16" s="42">
        <v>20272</v>
      </c>
      <c r="J16" s="42">
        <v>20272</v>
      </c>
      <c r="K16" s="58"/>
    </row>
    <row r="17" spans="1:256" x14ac:dyDescent="0.2">
      <c r="A17" s="22"/>
      <c r="B17" s="20" t="s">
        <v>78</v>
      </c>
      <c r="C17" s="80">
        <v>0</v>
      </c>
      <c r="D17" s="56">
        <v>6000</v>
      </c>
      <c r="E17" s="42">
        <v>6000</v>
      </c>
      <c r="F17" s="42">
        <v>6000</v>
      </c>
      <c r="G17" s="42">
        <v>0</v>
      </c>
      <c r="H17" s="49"/>
      <c r="I17" s="42">
        <v>0</v>
      </c>
      <c r="J17" s="42">
        <v>0</v>
      </c>
      <c r="K17" s="58"/>
    </row>
    <row r="18" spans="1:256" x14ac:dyDescent="0.2">
      <c r="A18" s="24"/>
      <c r="B18" s="20" t="s">
        <v>46</v>
      </c>
      <c r="C18" s="80">
        <v>504</v>
      </c>
      <c r="D18" s="8">
        <v>1982.4</v>
      </c>
      <c r="E18" s="11">
        <v>200</v>
      </c>
      <c r="F18" s="11">
        <v>200</v>
      </c>
      <c r="G18" s="11">
        <v>45</v>
      </c>
      <c r="H18" s="26"/>
      <c r="I18" s="11">
        <v>0</v>
      </c>
      <c r="J18" s="11">
        <v>0</v>
      </c>
      <c r="N18" s="31"/>
    </row>
    <row r="19" spans="1:256" x14ac:dyDescent="0.2">
      <c r="A19" s="24"/>
      <c r="B19" s="20" t="s">
        <v>51</v>
      </c>
      <c r="C19" s="80">
        <v>13585.39</v>
      </c>
      <c r="D19" s="8">
        <v>11426.52</v>
      </c>
      <c r="E19" s="11">
        <v>11900</v>
      </c>
      <c r="F19" s="11">
        <v>11900</v>
      </c>
      <c r="G19" s="11">
        <v>11830</v>
      </c>
      <c r="H19" s="26"/>
      <c r="I19" s="11">
        <v>11830</v>
      </c>
      <c r="J19" s="11">
        <v>11830</v>
      </c>
      <c r="N19" s="31"/>
    </row>
    <row r="20" spans="1:256" x14ac:dyDescent="0.2">
      <c r="A20" s="87"/>
      <c r="B20" s="88" t="s">
        <v>87</v>
      </c>
      <c r="C20" s="80">
        <v>0</v>
      </c>
      <c r="D20" s="58">
        <v>10000</v>
      </c>
      <c r="E20" s="89">
        <v>0</v>
      </c>
      <c r="F20" s="89">
        <v>0</v>
      </c>
      <c r="G20" s="89">
        <v>0</v>
      </c>
      <c r="H20" s="90"/>
      <c r="I20" s="89">
        <v>0</v>
      </c>
      <c r="J20" s="89">
        <v>0</v>
      </c>
      <c r="N20" s="91"/>
    </row>
    <row r="21" spans="1:256" x14ac:dyDescent="0.2">
      <c r="A21" s="61"/>
      <c r="B21" s="61"/>
      <c r="C21" s="78"/>
      <c r="D21" s="61"/>
      <c r="E21" s="81"/>
      <c r="F21" s="94"/>
      <c r="G21" s="81"/>
      <c r="H21" s="81"/>
      <c r="I21" s="81"/>
      <c r="J21" s="8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 t="s">
        <v>48</v>
      </c>
      <c r="BY21" s="61" t="s">
        <v>48</v>
      </c>
      <c r="BZ21" s="61" t="s">
        <v>48</v>
      </c>
      <c r="CA21" s="61" t="s">
        <v>48</v>
      </c>
      <c r="CB21" s="61" t="s">
        <v>48</v>
      </c>
      <c r="CC21" s="61" t="s">
        <v>48</v>
      </c>
      <c r="CD21" s="61" t="s">
        <v>48</v>
      </c>
      <c r="CE21" s="61" t="s">
        <v>48</v>
      </c>
      <c r="CF21" s="61" t="s">
        <v>48</v>
      </c>
      <c r="CG21" s="61" t="s">
        <v>48</v>
      </c>
      <c r="CH21" s="61" t="s">
        <v>48</v>
      </c>
      <c r="CI21" s="61" t="s">
        <v>48</v>
      </c>
      <c r="CJ21" s="61" t="s">
        <v>48</v>
      </c>
      <c r="CK21" s="61" t="s">
        <v>48</v>
      </c>
      <c r="CL21" s="61" t="s">
        <v>48</v>
      </c>
      <c r="CM21" s="61" t="s">
        <v>48</v>
      </c>
      <c r="CN21" s="61" t="s">
        <v>48</v>
      </c>
      <c r="CO21" s="61" t="s">
        <v>48</v>
      </c>
      <c r="CP21" s="61" t="s">
        <v>48</v>
      </c>
      <c r="CQ21" s="61" t="s">
        <v>48</v>
      </c>
      <c r="CR21" s="61" t="s">
        <v>48</v>
      </c>
      <c r="CS21" s="61" t="s">
        <v>48</v>
      </c>
      <c r="CT21" s="61" t="s">
        <v>48</v>
      </c>
      <c r="CU21" s="61" t="s">
        <v>48</v>
      </c>
      <c r="CV21" s="61" t="s">
        <v>48</v>
      </c>
      <c r="CW21" s="61" t="s">
        <v>48</v>
      </c>
      <c r="CX21" s="61" t="s">
        <v>48</v>
      </c>
      <c r="CY21" s="61" t="s">
        <v>48</v>
      </c>
      <c r="CZ21" s="61" t="s">
        <v>48</v>
      </c>
      <c r="DA21" s="61" t="s">
        <v>48</v>
      </c>
      <c r="DB21" s="61" t="s">
        <v>48</v>
      </c>
      <c r="DC21" s="61" t="s">
        <v>48</v>
      </c>
      <c r="DD21" s="61" t="s">
        <v>48</v>
      </c>
      <c r="DE21" s="61" t="s">
        <v>48</v>
      </c>
      <c r="DF21" s="61" t="s">
        <v>48</v>
      </c>
      <c r="DG21" s="61" t="s">
        <v>48</v>
      </c>
      <c r="DH21" s="61" t="s">
        <v>48</v>
      </c>
      <c r="DI21" s="61" t="s">
        <v>48</v>
      </c>
      <c r="DJ21" s="61" t="s">
        <v>48</v>
      </c>
      <c r="DK21" s="61" t="s">
        <v>48</v>
      </c>
      <c r="DL21" s="61" t="s">
        <v>48</v>
      </c>
      <c r="DM21" s="61" t="s">
        <v>48</v>
      </c>
      <c r="DN21" s="61" t="s">
        <v>48</v>
      </c>
      <c r="DO21" s="61" t="s">
        <v>48</v>
      </c>
      <c r="DP21" s="61" t="s">
        <v>48</v>
      </c>
      <c r="DQ21" s="61" t="s">
        <v>48</v>
      </c>
      <c r="DR21" s="61" t="s">
        <v>48</v>
      </c>
      <c r="DS21" s="61" t="s">
        <v>48</v>
      </c>
      <c r="DT21" s="61" t="s">
        <v>48</v>
      </c>
      <c r="DU21" s="61" t="s">
        <v>48</v>
      </c>
      <c r="DV21" s="61" t="s">
        <v>48</v>
      </c>
      <c r="DW21" s="61" t="s">
        <v>48</v>
      </c>
      <c r="DX21" s="61" t="s">
        <v>48</v>
      </c>
      <c r="DY21" s="61" t="s">
        <v>48</v>
      </c>
      <c r="DZ21" s="61" t="s">
        <v>48</v>
      </c>
      <c r="EA21" s="61" t="s">
        <v>48</v>
      </c>
      <c r="EB21" s="61" t="s">
        <v>48</v>
      </c>
      <c r="EC21" s="61" t="s">
        <v>48</v>
      </c>
      <c r="ED21" s="61" t="s">
        <v>48</v>
      </c>
      <c r="EE21" s="61" t="s">
        <v>48</v>
      </c>
      <c r="EF21" s="61" t="s">
        <v>48</v>
      </c>
      <c r="EG21" s="61" t="s">
        <v>48</v>
      </c>
      <c r="EH21" s="61" t="s">
        <v>48</v>
      </c>
      <c r="EI21" s="61" t="s">
        <v>48</v>
      </c>
      <c r="EJ21" s="61" t="s">
        <v>48</v>
      </c>
      <c r="EK21" s="61" t="s">
        <v>48</v>
      </c>
      <c r="EL21" s="61" t="s">
        <v>48</v>
      </c>
      <c r="EM21" s="61" t="s">
        <v>48</v>
      </c>
      <c r="EN21" s="61" t="s">
        <v>48</v>
      </c>
      <c r="EO21" s="61" t="s">
        <v>48</v>
      </c>
      <c r="EP21" s="61" t="s">
        <v>48</v>
      </c>
      <c r="EQ21" s="61" t="s">
        <v>48</v>
      </c>
      <c r="ER21" s="61" t="s">
        <v>48</v>
      </c>
      <c r="ES21" s="61" t="s">
        <v>48</v>
      </c>
      <c r="ET21" s="61" t="s">
        <v>48</v>
      </c>
      <c r="EU21" s="61" t="s">
        <v>48</v>
      </c>
      <c r="EV21" s="61" t="s">
        <v>48</v>
      </c>
      <c r="EW21" s="61" t="s">
        <v>48</v>
      </c>
      <c r="EX21" s="61" t="s">
        <v>48</v>
      </c>
      <c r="EY21" s="61" t="s">
        <v>48</v>
      </c>
      <c r="EZ21" s="61" t="s">
        <v>48</v>
      </c>
      <c r="FA21" s="61" t="s">
        <v>48</v>
      </c>
      <c r="FB21" s="61" t="s">
        <v>48</v>
      </c>
      <c r="FC21" s="61" t="s">
        <v>48</v>
      </c>
      <c r="FD21" s="61" t="s">
        <v>48</v>
      </c>
      <c r="FE21" s="61" t="s">
        <v>48</v>
      </c>
      <c r="FF21" s="61" t="s">
        <v>48</v>
      </c>
      <c r="FG21" s="61" t="s">
        <v>48</v>
      </c>
      <c r="FH21" s="61" t="s">
        <v>48</v>
      </c>
      <c r="FI21" s="61" t="s">
        <v>48</v>
      </c>
      <c r="FJ21" s="61" t="s">
        <v>48</v>
      </c>
      <c r="FK21" s="61" t="s">
        <v>48</v>
      </c>
      <c r="FL21" s="61" t="s">
        <v>48</v>
      </c>
      <c r="FM21" s="61" t="s">
        <v>48</v>
      </c>
      <c r="FN21" s="61" t="s">
        <v>48</v>
      </c>
      <c r="FO21" s="61" t="s">
        <v>48</v>
      </c>
      <c r="FP21" s="61" t="s">
        <v>48</v>
      </c>
      <c r="FQ21" s="61" t="s">
        <v>48</v>
      </c>
      <c r="FR21" s="61" t="s">
        <v>48</v>
      </c>
      <c r="FS21" s="61" t="s">
        <v>48</v>
      </c>
      <c r="FT21" s="61" t="s">
        <v>48</v>
      </c>
      <c r="FU21" s="61" t="s">
        <v>48</v>
      </c>
      <c r="FV21" s="61" t="s">
        <v>48</v>
      </c>
      <c r="FW21" s="61" t="s">
        <v>48</v>
      </c>
      <c r="FX21" s="61" t="s">
        <v>48</v>
      </c>
      <c r="FY21" s="61" t="s">
        <v>48</v>
      </c>
      <c r="FZ21" s="61" t="s">
        <v>48</v>
      </c>
      <c r="GA21" s="61" t="s">
        <v>48</v>
      </c>
      <c r="GB21" s="61" t="s">
        <v>48</v>
      </c>
      <c r="GC21" s="61" t="s">
        <v>48</v>
      </c>
      <c r="GD21" s="61" t="s">
        <v>48</v>
      </c>
      <c r="GE21" s="61" t="s">
        <v>48</v>
      </c>
      <c r="GF21" s="61" t="s">
        <v>48</v>
      </c>
      <c r="GG21" s="61" t="s">
        <v>48</v>
      </c>
      <c r="GH21" s="61" t="s">
        <v>48</v>
      </c>
      <c r="GI21" s="61" t="s">
        <v>48</v>
      </c>
      <c r="GJ21" s="61" t="s">
        <v>48</v>
      </c>
      <c r="GK21" s="61" t="s">
        <v>48</v>
      </c>
      <c r="GL21" s="61" t="s">
        <v>48</v>
      </c>
      <c r="GM21" s="61" t="s">
        <v>48</v>
      </c>
      <c r="GN21" s="61" t="s">
        <v>48</v>
      </c>
      <c r="GO21" s="61" t="s">
        <v>48</v>
      </c>
      <c r="GP21" s="61" t="s">
        <v>48</v>
      </c>
      <c r="GQ21" s="61" t="s">
        <v>48</v>
      </c>
      <c r="GR21" s="61" t="s">
        <v>48</v>
      </c>
      <c r="GS21" s="61" t="s">
        <v>48</v>
      </c>
      <c r="GT21" s="61" t="s">
        <v>48</v>
      </c>
      <c r="GU21" s="61" t="s">
        <v>48</v>
      </c>
      <c r="GV21" s="61" t="s">
        <v>48</v>
      </c>
      <c r="GW21" s="61" t="s">
        <v>48</v>
      </c>
      <c r="GX21" s="61" t="s">
        <v>48</v>
      </c>
      <c r="GY21" s="61" t="s">
        <v>48</v>
      </c>
      <c r="GZ21" s="61" t="s">
        <v>48</v>
      </c>
      <c r="HA21" s="61" t="s">
        <v>48</v>
      </c>
      <c r="HB21" s="61" t="s">
        <v>48</v>
      </c>
      <c r="HC21" s="61" t="s">
        <v>48</v>
      </c>
      <c r="HD21" s="61" t="s">
        <v>48</v>
      </c>
      <c r="HE21" s="61" t="s">
        <v>48</v>
      </c>
      <c r="HF21" s="61" t="s">
        <v>48</v>
      </c>
      <c r="HG21" s="61" t="s">
        <v>48</v>
      </c>
      <c r="HH21" s="61" t="s">
        <v>48</v>
      </c>
      <c r="HI21" s="61" t="s">
        <v>48</v>
      </c>
      <c r="HJ21" s="61" t="s">
        <v>48</v>
      </c>
      <c r="HK21" s="61" t="s">
        <v>48</v>
      </c>
      <c r="HL21" s="61" t="s">
        <v>48</v>
      </c>
      <c r="HM21" s="61" t="s">
        <v>48</v>
      </c>
      <c r="HN21" s="61" t="s">
        <v>48</v>
      </c>
      <c r="HO21" s="61" t="s">
        <v>48</v>
      </c>
      <c r="HP21" s="61" t="s">
        <v>48</v>
      </c>
      <c r="HQ21" s="61" t="s">
        <v>48</v>
      </c>
      <c r="HR21" s="61" t="s">
        <v>48</v>
      </c>
      <c r="HS21" s="61" t="s">
        <v>48</v>
      </c>
      <c r="HT21" s="61" t="s">
        <v>48</v>
      </c>
      <c r="HU21" s="61" t="s">
        <v>48</v>
      </c>
      <c r="HV21" s="61" t="s">
        <v>48</v>
      </c>
      <c r="HW21" s="61" t="s">
        <v>48</v>
      </c>
      <c r="HX21" s="61" t="s">
        <v>48</v>
      </c>
      <c r="HY21" s="61" t="s">
        <v>48</v>
      </c>
      <c r="HZ21" s="61" t="s">
        <v>48</v>
      </c>
      <c r="IA21" s="61" t="s">
        <v>48</v>
      </c>
      <c r="IB21" s="61" t="s">
        <v>48</v>
      </c>
      <c r="IC21" s="61" t="s">
        <v>48</v>
      </c>
      <c r="ID21" s="61" t="s">
        <v>48</v>
      </c>
      <c r="IE21" s="61" t="s">
        <v>48</v>
      </c>
      <c r="IF21" s="61" t="s">
        <v>48</v>
      </c>
      <c r="IG21" s="61" t="s">
        <v>48</v>
      </c>
      <c r="IH21" s="61" t="s">
        <v>48</v>
      </c>
      <c r="II21" s="61" t="s">
        <v>48</v>
      </c>
      <c r="IJ21" s="61" t="s">
        <v>48</v>
      </c>
      <c r="IK21" s="61" t="s">
        <v>48</v>
      </c>
      <c r="IL21" s="61" t="s">
        <v>48</v>
      </c>
      <c r="IM21" s="61" t="s">
        <v>48</v>
      </c>
      <c r="IN21" s="61" t="s">
        <v>48</v>
      </c>
      <c r="IO21" s="61" t="s">
        <v>48</v>
      </c>
      <c r="IP21" s="61" t="s">
        <v>48</v>
      </c>
      <c r="IQ21" s="61" t="s">
        <v>48</v>
      </c>
      <c r="IR21" s="61" t="s">
        <v>48</v>
      </c>
      <c r="IS21" s="61" t="s">
        <v>48</v>
      </c>
      <c r="IT21" s="61" t="s">
        <v>48</v>
      </c>
      <c r="IU21" s="61" t="s">
        <v>48</v>
      </c>
      <c r="IV21" s="61" t="s">
        <v>48</v>
      </c>
    </row>
    <row r="22" spans="1:256" x14ac:dyDescent="0.2">
      <c r="A22" s="27"/>
      <c r="B22" s="16" t="s">
        <v>32</v>
      </c>
      <c r="C22" s="7">
        <f t="shared" ref="C22:D22" si="1">SUM(C23:C31)</f>
        <v>62273.039999999994</v>
      </c>
      <c r="D22" s="7">
        <f t="shared" si="1"/>
        <v>80124.14</v>
      </c>
      <c r="E22" s="23">
        <f>SUM(E23:E31)</f>
        <v>78948</v>
      </c>
      <c r="F22" s="7">
        <f>SUM(F23:F31)</f>
        <v>78948</v>
      </c>
      <c r="G22" s="23">
        <f>SUM(G23:G31)</f>
        <v>130998</v>
      </c>
      <c r="H22" s="23">
        <f t="shared" ref="H22:J22" si="2">SUM(H23:H31)</f>
        <v>0</v>
      </c>
      <c r="I22" s="23">
        <f t="shared" si="2"/>
        <v>130998</v>
      </c>
      <c r="J22" s="23">
        <f t="shared" si="2"/>
        <v>130998</v>
      </c>
      <c r="N22" s="31"/>
    </row>
    <row r="23" spans="1:256" x14ac:dyDescent="0.2">
      <c r="A23" s="22">
        <v>221004</v>
      </c>
      <c r="B23" s="20" t="s">
        <v>9</v>
      </c>
      <c r="C23" s="8">
        <v>2639</v>
      </c>
      <c r="D23" s="56">
        <v>1962</v>
      </c>
      <c r="E23" s="11">
        <v>4050</v>
      </c>
      <c r="F23" s="11">
        <v>4050</v>
      </c>
      <c r="G23" s="31">
        <v>3000</v>
      </c>
      <c r="H23" s="42"/>
      <c r="I23" s="31">
        <v>3000</v>
      </c>
      <c r="J23" s="31">
        <v>3000</v>
      </c>
      <c r="K23" s="8"/>
      <c r="N23" s="31"/>
    </row>
    <row r="24" spans="1:256" x14ac:dyDescent="0.2">
      <c r="A24" s="22">
        <v>222003</v>
      </c>
      <c r="B24" s="20" t="s">
        <v>14</v>
      </c>
      <c r="C24" s="8">
        <v>1739</v>
      </c>
      <c r="D24" s="56">
        <v>1635</v>
      </c>
      <c r="E24" s="11">
        <v>1800</v>
      </c>
      <c r="F24" s="11">
        <v>1800</v>
      </c>
      <c r="G24" s="31">
        <v>500</v>
      </c>
      <c r="H24" s="42"/>
      <c r="I24" s="31">
        <v>500</v>
      </c>
      <c r="J24" s="31">
        <v>500</v>
      </c>
      <c r="K24" s="8"/>
      <c r="N24" s="31"/>
    </row>
    <row r="25" spans="1:256" x14ac:dyDescent="0.2">
      <c r="A25" s="11" t="s">
        <v>24</v>
      </c>
      <c r="B25" s="20" t="s">
        <v>15</v>
      </c>
      <c r="C25" s="8">
        <v>30330.98</v>
      </c>
      <c r="D25" s="56">
        <v>48071.53</v>
      </c>
      <c r="E25" s="11">
        <v>37000</v>
      </c>
      <c r="F25" s="11">
        <v>37000</v>
      </c>
      <c r="G25" s="31">
        <v>40000</v>
      </c>
      <c r="H25" s="42"/>
      <c r="I25" s="31">
        <v>40000</v>
      </c>
      <c r="J25" s="31">
        <v>40000</v>
      </c>
      <c r="K25" s="8"/>
      <c r="N25" s="2"/>
    </row>
    <row r="26" spans="1:256" x14ac:dyDescent="0.2">
      <c r="A26" s="24"/>
      <c r="B26" s="20" t="s">
        <v>54</v>
      </c>
      <c r="C26" s="8">
        <v>24401.040000000001</v>
      </c>
      <c r="D26" s="8">
        <v>25817.599999999999</v>
      </c>
      <c r="E26" s="11">
        <v>17498</v>
      </c>
      <c r="F26" s="11">
        <v>17498</v>
      </c>
      <c r="G26" s="11">
        <v>17498</v>
      </c>
      <c r="H26" s="11"/>
      <c r="I26" s="11">
        <v>17498</v>
      </c>
      <c r="J26" s="11">
        <v>17498</v>
      </c>
      <c r="N26" s="2"/>
    </row>
    <row r="27" spans="1:256" x14ac:dyDescent="0.2">
      <c r="A27" s="24"/>
      <c r="B27" s="20" t="s">
        <v>64</v>
      </c>
      <c r="C27" s="8">
        <v>3163.02</v>
      </c>
      <c r="D27" s="8">
        <v>2638.01</v>
      </c>
      <c r="E27" s="11">
        <v>0</v>
      </c>
      <c r="F27" s="11">
        <v>0</v>
      </c>
      <c r="G27" s="11">
        <v>0</v>
      </c>
      <c r="H27" s="11"/>
      <c r="I27" s="11">
        <v>0</v>
      </c>
      <c r="J27" s="11">
        <v>0</v>
      </c>
      <c r="N27" s="2"/>
    </row>
    <row r="28" spans="1:256" x14ac:dyDescent="0.2">
      <c r="A28" s="24"/>
      <c r="B28" s="20" t="s">
        <v>67</v>
      </c>
      <c r="C28" s="8">
        <v>0</v>
      </c>
      <c r="D28" s="8">
        <v>0</v>
      </c>
      <c r="E28" s="11">
        <v>3600</v>
      </c>
      <c r="F28" s="11">
        <v>3600</v>
      </c>
      <c r="G28" s="11">
        <v>0</v>
      </c>
      <c r="H28" s="11"/>
      <c r="I28" s="11">
        <v>0</v>
      </c>
      <c r="J28" s="11">
        <v>0</v>
      </c>
      <c r="N28" s="2"/>
    </row>
    <row r="29" spans="1:256" x14ac:dyDescent="0.2">
      <c r="A29" s="24"/>
      <c r="B29" s="20" t="s">
        <v>68</v>
      </c>
      <c r="C29" s="8">
        <v>0</v>
      </c>
      <c r="D29" s="8">
        <v>0</v>
      </c>
      <c r="E29" s="11">
        <v>0</v>
      </c>
      <c r="F29" s="11">
        <v>0</v>
      </c>
      <c r="G29" s="11">
        <v>0</v>
      </c>
      <c r="H29" s="11"/>
      <c r="I29" s="11">
        <v>0</v>
      </c>
      <c r="J29" s="11">
        <v>0</v>
      </c>
      <c r="N29" s="2"/>
    </row>
    <row r="30" spans="1:256" x14ac:dyDescent="0.2">
      <c r="A30" s="24"/>
      <c r="B30" s="20" t="s">
        <v>89</v>
      </c>
      <c r="C30" s="8">
        <v>0</v>
      </c>
      <c r="D30" s="8">
        <v>0</v>
      </c>
      <c r="E30" s="11">
        <v>15000</v>
      </c>
      <c r="F30" s="11">
        <v>15000</v>
      </c>
      <c r="G30" s="11">
        <v>70000</v>
      </c>
      <c r="H30" s="11"/>
      <c r="I30" s="11">
        <v>70000</v>
      </c>
      <c r="J30" s="11">
        <v>70000</v>
      </c>
      <c r="N30" s="2"/>
    </row>
    <row r="31" spans="1:256" x14ac:dyDescent="0.2">
      <c r="A31" s="24"/>
      <c r="B31" s="20"/>
      <c r="C31" s="8"/>
      <c r="D31" s="8"/>
      <c r="E31" s="11"/>
      <c r="F31" s="8"/>
      <c r="G31" s="11"/>
      <c r="H31" s="11"/>
      <c r="I31" s="60"/>
      <c r="J31" s="60"/>
      <c r="N31" s="2"/>
    </row>
    <row r="32" spans="1:256" x14ac:dyDescent="0.2">
      <c r="A32" s="15"/>
      <c r="B32" s="16" t="s">
        <v>10</v>
      </c>
      <c r="C32" s="7">
        <f>C33</f>
        <v>34.18</v>
      </c>
      <c r="D32" s="7">
        <f>D33</f>
        <v>24.56</v>
      </c>
      <c r="E32" s="23">
        <f>E33</f>
        <v>22</v>
      </c>
      <c r="F32" s="92">
        <f>F33</f>
        <v>22</v>
      </c>
      <c r="G32" s="23">
        <f>G33</f>
        <v>22</v>
      </c>
      <c r="H32" s="23"/>
      <c r="I32" s="23">
        <f>I33</f>
        <v>22</v>
      </c>
      <c r="J32" s="23">
        <f>J33</f>
        <v>22</v>
      </c>
      <c r="N32" s="1"/>
    </row>
    <row r="33" spans="1:51" x14ac:dyDescent="0.2">
      <c r="A33" s="22">
        <v>242</v>
      </c>
      <c r="B33" s="20" t="s">
        <v>11</v>
      </c>
      <c r="C33" s="48">
        <v>34.18</v>
      </c>
      <c r="D33" s="48">
        <v>24.56</v>
      </c>
      <c r="E33" s="17">
        <v>22</v>
      </c>
      <c r="F33" s="21">
        <v>22</v>
      </c>
      <c r="G33" s="31">
        <v>22</v>
      </c>
      <c r="H33" s="42"/>
      <c r="I33" s="31">
        <v>22</v>
      </c>
      <c r="J33" s="31">
        <v>22</v>
      </c>
      <c r="K33" s="8"/>
      <c r="N33" s="1"/>
    </row>
    <row r="34" spans="1:51" x14ac:dyDescent="0.2">
      <c r="A34" s="22"/>
      <c r="B34" s="20"/>
      <c r="C34" s="48"/>
      <c r="D34" s="48"/>
      <c r="E34" s="17"/>
      <c r="F34" s="21"/>
      <c r="G34" s="31"/>
      <c r="H34" s="42"/>
      <c r="I34" s="31"/>
      <c r="J34" s="31"/>
      <c r="K34" s="8"/>
      <c r="N34" s="1"/>
    </row>
    <row r="35" spans="1:51" x14ac:dyDescent="0.2">
      <c r="A35" s="22"/>
      <c r="B35" s="20"/>
      <c r="C35" s="48"/>
      <c r="D35" s="48"/>
      <c r="E35" s="17"/>
      <c r="F35" s="21"/>
      <c r="G35" s="31"/>
      <c r="H35" s="42"/>
      <c r="I35" s="31"/>
      <c r="J35" s="31"/>
      <c r="K35" s="8"/>
      <c r="N35" s="1"/>
    </row>
    <row r="36" spans="1:51" ht="24" x14ac:dyDescent="0.3">
      <c r="A36" s="127" t="s">
        <v>111</v>
      </c>
      <c r="B36" s="129" t="s">
        <v>110</v>
      </c>
      <c r="C36" s="76" t="s">
        <v>38</v>
      </c>
      <c r="D36" s="13" t="s">
        <v>38</v>
      </c>
      <c r="E36" s="43" t="s">
        <v>80</v>
      </c>
      <c r="F36" s="105" t="s">
        <v>84</v>
      </c>
      <c r="G36" s="43" t="s">
        <v>39</v>
      </c>
      <c r="H36" s="82"/>
      <c r="I36" s="43" t="s">
        <v>39</v>
      </c>
      <c r="J36" s="43" t="s">
        <v>39</v>
      </c>
      <c r="K36" s="8"/>
      <c r="N36" s="1"/>
    </row>
    <row r="37" spans="1:51" x14ac:dyDescent="0.2">
      <c r="A37" s="128"/>
      <c r="B37" s="130"/>
      <c r="C37" s="76" t="s">
        <v>52</v>
      </c>
      <c r="D37" s="43" t="s">
        <v>62</v>
      </c>
      <c r="E37" s="43" t="s">
        <v>81</v>
      </c>
      <c r="F37" s="105" t="s">
        <v>82</v>
      </c>
      <c r="G37" s="14" t="s">
        <v>53</v>
      </c>
      <c r="H37" s="14" t="s">
        <v>37</v>
      </c>
      <c r="I37" s="14" t="s">
        <v>63</v>
      </c>
      <c r="J37" s="14" t="s">
        <v>83</v>
      </c>
      <c r="K37" s="8"/>
      <c r="N37" s="1"/>
    </row>
    <row r="38" spans="1:51" x14ac:dyDescent="0.2">
      <c r="A38" s="22"/>
      <c r="B38" s="20"/>
      <c r="C38" s="48"/>
      <c r="D38" s="48"/>
      <c r="E38" s="17"/>
      <c r="F38" s="21"/>
      <c r="G38" s="31"/>
      <c r="H38" s="42"/>
      <c r="I38" s="31"/>
      <c r="J38" s="31"/>
      <c r="K38" s="8"/>
      <c r="N38" s="1"/>
    </row>
    <row r="39" spans="1:51" s="1" customFormat="1" x14ac:dyDescent="0.2">
      <c r="A39" s="16"/>
      <c r="B39" s="16" t="s">
        <v>33</v>
      </c>
      <c r="C39" s="7">
        <f>SUM(C40:C43)</f>
        <v>665253.56000000006</v>
      </c>
      <c r="D39" s="7">
        <f>SUM(D40:D43)</f>
        <v>749728.2</v>
      </c>
      <c r="E39" s="23">
        <f>SUM(E40:E43)</f>
        <v>720004</v>
      </c>
      <c r="F39" s="92">
        <f>SUM(F40:F43)</f>
        <v>720004</v>
      </c>
      <c r="G39" s="23">
        <f>SUM(G40:G43)</f>
        <v>858395</v>
      </c>
      <c r="H39" s="23"/>
      <c r="I39" s="23">
        <f>SUM(I40:I43)</f>
        <v>858395</v>
      </c>
      <c r="J39" s="23">
        <f>SUM(J40:J43)</f>
        <v>858395</v>
      </c>
      <c r="N39"/>
    </row>
    <row r="40" spans="1:51" s="1" customFormat="1" x14ac:dyDescent="0.2">
      <c r="A40" s="22">
        <v>312012</v>
      </c>
      <c r="B40" s="20" t="s">
        <v>40</v>
      </c>
      <c r="C40" s="8">
        <v>637232</v>
      </c>
      <c r="D40" s="56">
        <v>710339</v>
      </c>
      <c r="E40" s="11">
        <v>674547</v>
      </c>
      <c r="F40" s="11">
        <v>674547</v>
      </c>
      <c r="G40" s="104">
        <v>833784</v>
      </c>
      <c r="H40" s="64"/>
      <c r="I40" s="104">
        <v>833784</v>
      </c>
      <c r="J40" s="104">
        <v>833784</v>
      </c>
      <c r="K40" s="8"/>
      <c r="N40"/>
    </row>
    <row r="41" spans="1:51" s="1" customFormat="1" x14ac:dyDescent="0.2">
      <c r="A41" s="22"/>
      <c r="B41" s="20" t="s">
        <v>88</v>
      </c>
      <c r="C41" s="8">
        <v>28021.56</v>
      </c>
      <c r="D41" s="56">
        <v>31863.200000000001</v>
      </c>
      <c r="E41" s="11">
        <v>37888</v>
      </c>
      <c r="F41" s="11">
        <v>37888</v>
      </c>
      <c r="G41" s="104">
        <v>18742</v>
      </c>
      <c r="H41" s="64"/>
      <c r="I41" s="104">
        <v>18742</v>
      </c>
      <c r="J41" s="104">
        <v>18742</v>
      </c>
      <c r="K41" s="8"/>
      <c r="N41"/>
    </row>
    <row r="42" spans="1:51" s="1" customFormat="1" x14ac:dyDescent="0.2">
      <c r="A42" s="22"/>
      <c r="B42" s="20" t="s">
        <v>69</v>
      </c>
      <c r="C42" s="8">
        <v>0</v>
      </c>
      <c r="D42" s="8">
        <v>7526</v>
      </c>
      <c r="E42" s="11">
        <v>5869</v>
      </c>
      <c r="F42" s="11">
        <v>5869</v>
      </c>
      <c r="G42" s="103">
        <v>5869</v>
      </c>
      <c r="H42" s="11"/>
      <c r="I42" s="103">
        <v>5869</v>
      </c>
      <c r="J42" s="103">
        <v>5869</v>
      </c>
      <c r="M42" s="2"/>
      <c r="O42" s="2"/>
      <c r="P42" s="2"/>
      <c r="Q42" s="2"/>
      <c r="R42" s="2"/>
      <c r="T42" s="2"/>
      <c r="U42" s="2"/>
      <c r="V42" s="2"/>
      <c r="W42" s="2"/>
      <c r="X42" s="2"/>
      <c r="Y42" s="2"/>
      <c r="Z42" s="2"/>
    </row>
    <row r="43" spans="1:51" s="1" customFormat="1" x14ac:dyDescent="0.2">
      <c r="A43" s="22"/>
      <c r="B43" s="106" t="s">
        <v>108</v>
      </c>
      <c r="C43" s="8">
        <v>0</v>
      </c>
      <c r="D43" s="8">
        <v>0</v>
      </c>
      <c r="E43" s="11">
        <v>1700</v>
      </c>
      <c r="F43" s="11">
        <v>1700</v>
      </c>
      <c r="G43" s="11">
        <v>0</v>
      </c>
      <c r="H43" s="11"/>
      <c r="I43" s="11">
        <v>0</v>
      </c>
      <c r="J43" s="11">
        <v>0</v>
      </c>
      <c r="M43" s="2"/>
      <c r="O43" s="2"/>
      <c r="P43" s="2"/>
      <c r="Q43" s="2"/>
      <c r="R43" s="2"/>
      <c r="T43" s="2"/>
      <c r="U43" s="2"/>
      <c r="V43" s="2"/>
      <c r="W43" s="2"/>
      <c r="X43" s="2"/>
      <c r="Y43" s="2"/>
      <c r="Z43" s="2"/>
    </row>
    <row r="44" spans="1:51" s="1" customFormat="1" x14ac:dyDescent="0.2">
      <c r="A44" s="22"/>
      <c r="B44" s="20"/>
      <c r="C44" s="8"/>
      <c r="D44" s="8"/>
      <c r="E44" s="11"/>
      <c r="F44" s="8"/>
      <c r="G44" s="11"/>
      <c r="H44" s="11"/>
      <c r="I44" s="11"/>
      <c r="J44" s="11"/>
      <c r="M44" s="2"/>
      <c r="O44" s="2"/>
      <c r="P44" s="2"/>
      <c r="Q44" s="2"/>
      <c r="R44" s="2"/>
      <c r="T44" s="2"/>
      <c r="U44" s="2"/>
      <c r="V44" s="2"/>
      <c r="W44" s="2"/>
      <c r="X44" s="2"/>
      <c r="Y44" s="2"/>
      <c r="Z44" s="2"/>
    </row>
    <row r="45" spans="1:51" s="4" customFormat="1" x14ac:dyDescent="0.2">
      <c r="A45" s="16"/>
      <c r="B45" s="16" t="s">
        <v>1</v>
      </c>
      <c r="C45" s="7">
        <f>SUM(C46:C63)</f>
        <v>69991.09</v>
      </c>
      <c r="D45" s="7">
        <f>SUM(D46:D63)</f>
        <v>149857.53</v>
      </c>
      <c r="E45" s="23">
        <f>SUM(E46:E63)</f>
        <v>111388</v>
      </c>
      <c r="F45" s="92">
        <f>SUM(F46:F63)</f>
        <v>111388</v>
      </c>
      <c r="G45" s="23">
        <f>SUM(G46:G63)</f>
        <v>32033</v>
      </c>
      <c r="H45" s="23"/>
      <c r="I45" s="23">
        <f>SUM(I46:I63)</f>
        <v>30000</v>
      </c>
      <c r="J45" s="23">
        <f>SUM(J46:J63)</f>
        <v>30000</v>
      </c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s="1" customFormat="1" x14ac:dyDescent="0.2">
      <c r="A46" s="22">
        <v>312012</v>
      </c>
      <c r="B46" s="20" t="s">
        <v>20</v>
      </c>
      <c r="C46" s="56">
        <v>20277.080000000002</v>
      </c>
      <c r="D46" s="56">
        <v>17814.13</v>
      </c>
      <c r="E46" s="42">
        <v>21053</v>
      </c>
      <c r="F46" s="42">
        <v>21053</v>
      </c>
      <c r="G46" s="42">
        <v>21466</v>
      </c>
      <c r="H46" s="49"/>
      <c r="I46" s="42">
        <v>27000</v>
      </c>
      <c r="J46" s="42">
        <v>27000</v>
      </c>
      <c r="K46" s="48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s="1" customFormat="1" x14ac:dyDescent="0.2">
      <c r="A47" s="22"/>
      <c r="B47" s="20" t="s">
        <v>42</v>
      </c>
      <c r="C47" s="8">
        <v>0</v>
      </c>
      <c r="D47" s="8">
        <v>0</v>
      </c>
      <c r="E47" s="11">
        <v>0</v>
      </c>
      <c r="F47" s="11">
        <v>0</v>
      </c>
      <c r="G47" s="42">
        <v>0</v>
      </c>
      <c r="H47" s="49"/>
      <c r="I47" s="42">
        <v>0</v>
      </c>
      <c r="J47" s="42">
        <v>0</v>
      </c>
      <c r="L47" s="54"/>
    </row>
    <row r="48" spans="1:51" s="1" customFormat="1" x14ac:dyDescent="0.2">
      <c r="A48" s="22"/>
      <c r="B48" s="20" t="s">
        <v>55</v>
      </c>
      <c r="C48" s="8">
        <v>3239.28</v>
      </c>
      <c r="D48" s="8">
        <v>13440.01</v>
      </c>
      <c r="E48" s="11">
        <v>0</v>
      </c>
      <c r="F48" s="11">
        <v>0</v>
      </c>
      <c r="G48" s="42">
        <v>7567</v>
      </c>
      <c r="H48" s="49"/>
      <c r="I48" s="42">
        <v>0</v>
      </c>
      <c r="J48" s="42">
        <v>0</v>
      </c>
      <c r="N48"/>
    </row>
    <row r="49" spans="1:18" s="1" customFormat="1" x14ac:dyDescent="0.2">
      <c r="A49" s="22"/>
      <c r="B49" s="20" t="s">
        <v>56</v>
      </c>
      <c r="C49" s="56">
        <v>518.20000000000005</v>
      </c>
      <c r="D49" s="56">
        <v>1295.76</v>
      </c>
      <c r="E49" s="42">
        <v>785</v>
      </c>
      <c r="F49" s="42">
        <v>785</v>
      </c>
      <c r="G49" s="42">
        <v>0</v>
      </c>
      <c r="H49" s="49"/>
      <c r="I49" s="42">
        <v>0</v>
      </c>
      <c r="J49" s="42">
        <v>0</v>
      </c>
      <c r="K49" s="48"/>
      <c r="N49"/>
    </row>
    <row r="50" spans="1:18" s="1" customFormat="1" x14ac:dyDescent="0.2">
      <c r="A50" s="22"/>
      <c r="B50" s="25" t="s">
        <v>41</v>
      </c>
      <c r="C50" s="8">
        <v>4936.5</v>
      </c>
      <c r="D50" s="8">
        <v>0</v>
      </c>
      <c r="E50" s="11">
        <v>0</v>
      </c>
      <c r="F50" s="11">
        <v>0</v>
      </c>
      <c r="G50" s="42">
        <v>0</v>
      </c>
      <c r="H50" s="49"/>
      <c r="I50" s="42">
        <v>0</v>
      </c>
      <c r="J50" s="42">
        <v>0</v>
      </c>
      <c r="L50" s="2"/>
      <c r="M50" s="2"/>
      <c r="N50"/>
      <c r="O50" s="2"/>
      <c r="P50" s="2"/>
      <c r="Q50" s="2"/>
      <c r="R50" s="2"/>
    </row>
    <row r="51" spans="1:18" s="1" customFormat="1" x14ac:dyDescent="0.2">
      <c r="A51" s="22"/>
      <c r="B51" s="20" t="s">
        <v>43</v>
      </c>
      <c r="C51" s="8">
        <v>3000</v>
      </c>
      <c r="D51" s="8">
        <v>2985.35</v>
      </c>
      <c r="E51" s="11">
        <v>3000</v>
      </c>
      <c r="F51" s="11">
        <v>3000</v>
      </c>
      <c r="G51" s="42">
        <v>3000</v>
      </c>
      <c r="H51" s="49"/>
      <c r="I51" s="42">
        <v>3000</v>
      </c>
      <c r="J51" s="42">
        <v>3000</v>
      </c>
      <c r="K51" s="25"/>
      <c r="L51" s="2"/>
      <c r="M51" s="2"/>
      <c r="N51"/>
      <c r="O51" s="2"/>
      <c r="P51" s="2"/>
      <c r="Q51" s="2"/>
      <c r="R51" s="2"/>
    </row>
    <row r="52" spans="1:18" s="1" customFormat="1" x14ac:dyDescent="0.2">
      <c r="A52" s="22"/>
      <c r="B52" s="20" t="s">
        <v>65</v>
      </c>
      <c r="C52" s="8">
        <v>900</v>
      </c>
      <c r="D52" s="8">
        <v>0</v>
      </c>
      <c r="E52" s="11">
        <v>0</v>
      </c>
      <c r="F52" s="11">
        <v>0</v>
      </c>
      <c r="G52" s="42">
        <v>0</v>
      </c>
      <c r="H52" s="49"/>
      <c r="I52" s="42">
        <v>0</v>
      </c>
      <c r="J52" s="42">
        <v>0</v>
      </c>
      <c r="K52" s="8"/>
      <c r="L52" s="2"/>
      <c r="M52" s="2"/>
      <c r="N52"/>
      <c r="O52" s="2"/>
      <c r="P52" s="2"/>
      <c r="Q52" s="2"/>
      <c r="R52" s="2"/>
    </row>
    <row r="53" spans="1:18" s="1" customFormat="1" x14ac:dyDescent="0.2">
      <c r="A53" s="22"/>
      <c r="B53" s="20" t="s">
        <v>49</v>
      </c>
      <c r="C53" s="8">
        <v>47.23</v>
      </c>
      <c r="D53" s="8">
        <v>0</v>
      </c>
      <c r="E53" s="11">
        <v>0</v>
      </c>
      <c r="F53" s="11">
        <v>0</v>
      </c>
      <c r="G53" s="11">
        <v>0</v>
      </c>
      <c r="H53" s="84"/>
      <c r="I53" s="11">
        <v>0</v>
      </c>
      <c r="J53" s="11">
        <v>0</v>
      </c>
      <c r="L53" s="2"/>
      <c r="M53" s="2"/>
      <c r="N53"/>
      <c r="O53" s="2"/>
      <c r="P53" s="2"/>
      <c r="Q53" s="2"/>
      <c r="R53" s="2"/>
    </row>
    <row r="54" spans="1:18" s="1" customFormat="1" x14ac:dyDescent="0.2">
      <c r="A54" s="22"/>
      <c r="B54" s="20" t="s">
        <v>57</v>
      </c>
      <c r="C54" s="8">
        <v>9184.7999999999993</v>
      </c>
      <c r="D54" s="8">
        <v>9878.4</v>
      </c>
      <c r="E54" s="11">
        <v>6653</v>
      </c>
      <c r="F54" s="11">
        <v>6653</v>
      </c>
      <c r="G54" s="103">
        <v>0</v>
      </c>
      <c r="H54" s="84"/>
      <c r="I54" s="11">
        <v>0</v>
      </c>
      <c r="J54" s="11">
        <v>0</v>
      </c>
      <c r="L54" s="2"/>
      <c r="M54" s="2"/>
      <c r="N54"/>
      <c r="O54" s="2"/>
      <c r="P54" s="2"/>
      <c r="Q54" s="2"/>
      <c r="R54" s="2"/>
    </row>
    <row r="55" spans="1:18" s="1" customFormat="1" x14ac:dyDescent="0.2">
      <c r="A55" s="22"/>
      <c r="B55" s="20" t="s">
        <v>58</v>
      </c>
      <c r="C55" s="8">
        <v>27888</v>
      </c>
      <c r="D55" s="8">
        <v>41664</v>
      </c>
      <c r="E55" s="11">
        <v>43950</v>
      </c>
      <c r="F55" s="11">
        <v>43950</v>
      </c>
      <c r="G55" s="103">
        <v>0</v>
      </c>
      <c r="H55" s="84"/>
      <c r="I55" s="11">
        <v>0</v>
      </c>
      <c r="J55" s="11">
        <v>0</v>
      </c>
      <c r="L55" s="2"/>
      <c r="M55" s="2"/>
      <c r="N55"/>
      <c r="O55" s="2"/>
      <c r="P55" s="2"/>
      <c r="Q55" s="2"/>
      <c r="R55" s="2"/>
    </row>
    <row r="56" spans="1:18" s="1" customFormat="1" x14ac:dyDescent="0.2">
      <c r="A56" s="22"/>
      <c r="B56" s="20" t="s">
        <v>70</v>
      </c>
      <c r="C56" s="8">
        <v>0</v>
      </c>
      <c r="D56" s="8">
        <v>3150.05</v>
      </c>
      <c r="E56" s="11">
        <v>2902</v>
      </c>
      <c r="F56" s="11">
        <v>2902</v>
      </c>
      <c r="G56" s="11">
        <v>0</v>
      </c>
      <c r="H56" s="84"/>
      <c r="I56" s="11">
        <v>0</v>
      </c>
      <c r="J56" s="11">
        <v>0</v>
      </c>
      <c r="L56" s="2"/>
      <c r="M56" s="2"/>
      <c r="N56"/>
      <c r="O56" s="2"/>
      <c r="P56" s="2"/>
      <c r="Q56" s="2"/>
      <c r="R56" s="2"/>
    </row>
    <row r="57" spans="1:18" s="1" customFormat="1" x14ac:dyDescent="0.2">
      <c r="A57" s="22"/>
      <c r="B57" s="20" t="s">
        <v>71</v>
      </c>
      <c r="C57" s="8">
        <v>0</v>
      </c>
      <c r="D57" s="8">
        <v>6792</v>
      </c>
      <c r="E57" s="11">
        <v>6654</v>
      </c>
      <c r="F57" s="11">
        <v>6654</v>
      </c>
      <c r="G57" s="11">
        <v>0</v>
      </c>
      <c r="H57" s="84"/>
      <c r="I57" s="11">
        <v>0</v>
      </c>
      <c r="J57" s="11">
        <v>0</v>
      </c>
      <c r="L57" s="2"/>
      <c r="M57" s="2"/>
      <c r="N57"/>
      <c r="O57" s="2"/>
      <c r="P57" s="2"/>
      <c r="Q57" s="2"/>
      <c r="R57" s="2"/>
    </row>
    <row r="58" spans="1:18" s="1" customFormat="1" x14ac:dyDescent="0.2">
      <c r="A58" s="22"/>
      <c r="B58" s="20" t="s">
        <v>72</v>
      </c>
      <c r="C58" s="8">
        <v>0</v>
      </c>
      <c r="D58" s="8">
        <v>74.239999999999995</v>
      </c>
      <c r="E58" s="11">
        <v>51</v>
      </c>
      <c r="F58" s="11">
        <v>51</v>
      </c>
      <c r="G58" s="11">
        <v>0</v>
      </c>
      <c r="H58" s="84"/>
      <c r="I58" s="11">
        <v>0</v>
      </c>
      <c r="J58" s="11">
        <v>0</v>
      </c>
      <c r="L58" s="2"/>
      <c r="M58" s="2"/>
      <c r="N58"/>
      <c r="O58" s="2"/>
      <c r="P58" s="2"/>
      <c r="Q58" s="2"/>
      <c r="R58" s="2"/>
    </row>
    <row r="59" spans="1:18" s="1" customFormat="1" x14ac:dyDescent="0.2">
      <c r="A59" s="22"/>
      <c r="B59" s="20" t="s">
        <v>77</v>
      </c>
      <c r="C59" s="8">
        <v>0</v>
      </c>
      <c r="D59" s="8">
        <v>42028.31</v>
      </c>
      <c r="E59" s="11">
        <v>0</v>
      </c>
      <c r="F59" s="11">
        <v>0</v>
      </c>
      <c r="G59" s="11">
        <v>0</v>
      </c>
      <c r="H59" s="84"/>
      <c r="I59" s="11">
        <v>0</v>
      </c>
      <c r="J59" s="11">
        <v>0</v>
      </c>
      <c r="L59" s="2"/>
      <c r="M59" s="2"/>
      <c r="N59"/>
      <c r="O59" s="2"/>
      <c r="P59" s="2"/>
      <c r="Q59" s="2"/>
      <c r="R59" s="2"/>
    </row>
    <row r="60" spans="1:18" s="1" customFormat="1" x14ac:dyDescent="0.2">
      <c r="A60" s="22"/>
      <c r="B60" s="20" t="s">
        <v>79</v>
      </c>
      <c r="C60" s="8">
        <v>0</v>
      </c>
      <c r="D60" s="8">
        <v>10735.28</v>
      </c>
      <c r="E60" s="11">
        <v>26340</v>
      </c>
      <c r="F60" s="11">
        <v>26340</v>
      </c>
      <c r="G60" s="11">
        <v>0</v>
      </c>
      <c r="H60" s="84"/>
      <c r="I60" s="11">
        <v>0</v>
      </c>
      <c r="J60" s="11">
        <v>0</v>
      </c>
      <c r="L60" s="2"/>
      <c r="M60" s="2"/>
      <c r="N60"/>
      <c r="O60" s="2"/>
      <c r="P60" s="2"/>
      <c r="Q60" s="2"/>
      <c r="R60" s="2"/>
    </row>
    <row r="61" spans="1:18" s="1" customFormat="1" x14ac:dyDescent="0.2">
      <c r="A61" s="22"/>
      <c r="B61" s="20"/>
      <c r="C61" s="8"/>
      <c r="D61" s="8"/>
      <c r="E61" s="11"/>
      <c r="F61" s="11"/>
      <c r="G61" s="11"/>
      <c r="H61" s="84"/>
      <c r="I61" s="11"/>
      <c r="J61" s="11"/>
      <c r="L61" s="2"/>
      <c r="M61" s="2"/>
      <c r="N61"/>
      <c r="O61" s="2"/>
      <c r="P61" s="2"/>
      <c r="Q61" s="2"/>
      <c r="R61" s="2"/>
    </row>
    <row r="62" spans="1:18" s="1" customFormat="1" x14ac:dyDescent="0.2">
      <c r="A62" s="22"/>
      <c r="B62" s="20"/>
      <c r="C62" s="8"/>
      <c r="D62" s="8"/>
      <c r="E62" s="11"/>
      <c r="F62" s="11"/>
      <c r="G62" s="11"/>
      <c r="H62" s="84"/>
      <c r="I62" s="11"/>
      <c r="J62" s="11"/>
      <c r="L62" s="2"/>
      <c r="M62" s="2"/>
      <c r="N62"/>
      <c r="O62" s="2"/>
      <c r="P62" s="2"/>
      <c r="Q62" s="2"/>
      <c r="R62" s="2"/>
    </row>
    <row r="63" spans="1:18" s="1" customFormat="1" x14ac:dyDescent="0.2">
      <c r="A63" s="22"/>
      <c r="B63" s="20"/>
      <c r="C63" s="8"/>
      <c r="D63" s="10"/>
      <c r="E63" s="11"/>
      <c r="F63" s="8"/>
      <c r="G63" s="11"/>
      <c r="H63" s="84"/>
      <c r="I63" s="11"/>
      <c r="J63" s="11"/>
      <c r="L63" s="2"/>
      <c r="M63" s="2"/>
      <c r="N63"/>
      <c r="O63" s="2"/>
      <c r="P63" s="2"/>
      <c r="Q63" s="2"/>
      <c r="R63" s="2"/>
    </row>
    <row r="64" spans="1:18" s="2" customFormat="1" x14ac:dyDescent="0.2">
      <c r="A64" s="29"/>
      <c r="B64" s="29" t="s">
        <v>22</v>
      </c>
      <c r="C64" s="9">
        <f>SUM(C3+C5+C14+C22+C32+C39+C45)</f>
        <v>2529101.9499999997</v>
      </c>
      <c r="D64" s="9">
        <f>SUM(D3+D5+D14+D22+D32+D39+D45)</f>
        <v>2743829.1599999997</v>
      </c>
      <c r="E64" s="45">
        <f>SUM(E3+E5+E14+E22+E32+E39+E45)</f>
        <v>2634421</v>
      </c>
      <c r="F64" s="95">
        <f>SUM(F3+F5+F14+F22+F32+F39+F45)</f>
        <v>2634421</v>
      </c>
      <c r="G64" s="45">
        <f>SUM(G3+G5+G14+G22+G32+G39+G45)</f>
        <v>2876286</v>
      </c>
      <c r="H64" s="45"/>
      <c r="I64" s="45">
        <f>SUM(I3+I5+I14+I22+I32+I39+I45)</f>
        <v>2880352</v>
      </c>
      <c r="J64" s="45">
        <f>SUM(J3+J5+J14+J22+J32+J39+J45)</f>
        <v>2880352</v>
      </c>
      <c r="N64"/>
    </row>
    <row r="65" spans="1:18" s="2" customFormat="1" x14ac:dyDescent="0.2">
      <c r="A65" s="29"/>
      <c r="B65" s="29" t="s">
        <v>25</v>
      </c>
      <c r="C65" s="9">
        <v>68151.7</v>
      </c>
      <c r="D65" s="9">
        <v>21816.27</v>
      </c>
      <c r="E65" s="45">
        <v>40123</v>
      </c>
      <c r="F65" s="96">
        <v>40123</v>
      </c>
      <c r="G65" s="57">
        <v>87649</v>
      </c>
      <c r="H65" s="57"/>
      <c r="I65" s="57">
        <v>87649</v>
      </c>
      <c r="J65" s="57">
        <v>87649</v>
      </c>
      <c r="L65" s="1"/>
      <c r="M65" s="1"/>
      <c r="N65"/>
      <c r="O65" s="1"/>
      <c r="P65" s="1"/>
      <c r="Q65" s="1"/>
      <c r="R65" s="1"/>
    </row>
    <row r="66" spans="1:18" s="2" customFormat="1" x14ac:dyDescent="0.2">
      <c r="A66" s="29"/>
      <c r="B66" s="29" t="s">
        <v>103</v>
      </c>
      <c r="C66" s="9"/>
      <c r="D66" s="9"/>
      <c r="E66" s="45"/>
      <c r="F66" s="96"/>
      <c r="G66" s="57">
        <v>28069</v>
      </c>
      <c r="H66" s="57"/>
      <c r="I66" s="57">
        <v>0</v>
      </c>
      <c r="J66" s="57">
        <v>0</v>
      </c>
      <c r="L66" s="1"/>
      <c r="M66" s="1"/>
      <c r="N66"/>
      <c r="O66" s="1"/>
      <c r="P66" s="1"/>
      <c r="Q66" s="1"/>
      <c r="R66" s="1"/>
    </row>
    <row r="67" spans="1:18" s="2" customFormat="1" x14ac:dyDescent="0.2">
      <c r="A67" s="29"/>
      <c r="B67" s="29" t="s">
        <v>26</v>
      </c>
      <c r="C67" s="9">
        <f>SUM(C64+C65)</f>
        <v>2597253.65</v>
      </c>
      <c r="D67" s="9">
        <f>SUM(D64+D65)</f>
        <v>2765645.4299999997</v>
      </c>
      <c r="E67" s="45">
        <f>SUM(E64+E65)</f>
        <v>2674544</v>
      </c>
      <c r="F67" s="95">
        <f>SUM(F64+F65)</f>
        <v>2674544</v>
      </c>
      <c r="G67" s="45">
        <f>SUM(G64+G65+G66)</f>
        <v>2992004</v>
      </c>
      <c r="H67" s="45"/>
      <c r="I67" s="45">
        <f>SUM(I64+I65)</f>
        <v>2968001</v>
      </c>
      <c r="J67" s="45">
        <f>SUM(J64+J65)</f>
        <v>2968001</v>
      </c>
      <c r="L67" s="1"/>
      <c r="M67" s="1"/>
      <c r="N67"/>
      <c r="O67" s="1"/>
      <c r="P67" s="1"/>
      <c r="Q67" s="1"/>
      <c r="R67" s="1"/>
    </row>
    <row r="68" spans="1:18" s="2" customFormat="1" x14ac:dyDescent="0.2">
      <c r="A68" s="65"/>
      <c r="B68" s="65"/>
      <c r="C68" s="66"/>
      <c r="D68" s="66"/>
      <c r="E68" s="67"/>
      <c r="F68" s="97"/>
      <c r="G68" s="67"/>
      <c r="H68" s="67"/>
      <c r="I68" s="67"/>
      <c r="J68" s="67"/>
      <c r="L68" s="1"/>
      <c r="M68" s="1"/>
      <c r="N68"/>
      <c r="O68" s="1"/>
      <c r="P68" s="1"/>
      <c r="Q68" s="1"/>
      <c r="R68" s="1"/>
    </row>
    <row r="69" spans="1:18" s="2" customFormat="1" ht="24" x14ac:dyDescent="0.3">
      <c r="A69" s="127" t="s">
        <v>111</v>
      </c>
      <c r="B69" s="129" t="s">
        <v>110</v>
      </c>
      <c r="C69" s="76" t="s">
        <v>38</v>
      </c>
      <c r="D69" s="13" t="s">
        <v>38</v>
      </c>
      <c r="E69" s="43" t="s">
        <v>80</v>
      </c>
      <c r="F69" s="105" t="s">
        <v>84</v>
      </c>
      <c r="G69" s="43" t="s">
        <v>39</v>
      </c>
      <c r="H69" s="82"/>
      <c r="I69" s="43" t="s">
        <v>39</v>
      </c>
      <c r="J69" s="43" t="s">
        <v>39</v>
      </c>
      <c r="L69" s="1"/>
      <c r="M69" s="1"/>
      <c r="N69"/>
      <c r="O69" s="1"/>
      <c r="P69" s="1"/>
      <c r="Q69" s="1"/>
      <c r="R69" s="1"/>
    </row>
    <row r="70" spans="1:18" s="2" customFormat="1" x14ac:dyDescent="0.2">
      <c r="A70" s="128"/>
      <c r="B70" s="130"/>
      <c r="C70" s="76" t="s">
        <v>52</v>
      </c>
      <c r="D70" s="43" t="s">
        <v>62</v>
      </c>
      <c r="E70" s="43" t="s">
        <v>81</v>
      </c>
      <c r="F70" s="105" t="s">
        <v>82</v>
      </c>
      <c r="G70" s="14" t="s">
        <v>53</v>
      </c>
      <c r="H70" s="14" t="s">
        <v>37</v>
      </c>
      <c r="I70" s="14" t="s">
        <v>63</v>
      </c>
      <c r="J70" s="14" t="s">
        <v>83</v>
      </c>
      <c r="L70" s="1"/>
      <c r="M70" s="1"/>
      <c r="N70"/>
      <c r="O70" s="1"/>
      <c r="P70" s="1"/>
      <c r="Q70" s="1"/>
      <c r="R70" s="1"/>
    </row>
    <row r="71" spans="1:18" s="2" customFormat="1" x14ac:dyDescent="0.2">
      <c r="A71" s="65"/>
      <c r="B71" s="65"/>
      <c r="C71" s="66"/>
      <c r="D71" s="66"/>
      <c r="E71" s="67"/>
      <c r="F71" s="97"/>
      <c r="G71" s="67"/>
      <c r="H71" s="67"/>
      <c r="I71" s="67"/>
      <c r="J71" s="67"/>
      <c r="L71" s="1"/>
      <c r="M71" s="1"/>
      <c r="N71"/>
      <c r="O71" s="1"/>
      <c r="P71" s="1"/>
      <c r="Q71" s="1"/>
      <c r="R71" s="1"/>
    </row>
    <row r="72" spans="1:18" s="2" customFormat="1" x14ac:dyDescent="0.2">
      <c r="A72" s="65"/>
      <c r="B72" s="65"/>
      <c r="C72" s="66"/>
      <c r="D72" s="66"/>
      <c r="E72" s="67"/>
      <c r="F72" s="97"/>
      <c r="G72" s="67"/>
      <c r="H72" s="67"/>
      <c r="I72" s="67"/>
      <c r="J72" s="67"/>
      <c r="L72" s="1"/>
      <c r="M72" s="1"/>
      <c r="N72"/>
      <c r="O72" s="1"/>
      <c r="P72" s="1"/>
      <c r="Q72" s="1"/>
      <c r="R72" s="1"/>
    </row>
    <row r="73" spans="1:18" s="1" customFormat="1" x14ac:dyDescent="0.2">
      <c r="A73" s="16"/>
      <c r="B73" s="16" t="s">
        <v>13</v>
      </c>
      <c r="C73" s="7">
        <f>SUM(C74:C88)</f>
        <v>19877.93</v>
      </c>
      <c r="D73" s="7">
        <f>SUM(D74:D88)</f>
        <v>249351.28</v>
      </c>
      <c r="E73" s="23">
        <f>SUM(E74:E88)</f>
        <v>633931</v>
      </c>
      <c r="F73" s="92">
        <f>SUM(F74:F88)</f>
        <v>633931</v>
      </c>
      <c r="G73" s="23">
        <f>SUM(G74:G88)</f>
        <v>1162375</v>
      </c>
      <c r="H73" s="23"/>
      <c r="I73" s="23">
        <f>SUM(I74:I88)</f>
        <v>5000</v>
      </c>
      <c r="J73" s="23">
        <f>SUM(J74:J88)</f>
        <v>5000</v>
      </c>
      <c r="L73"/>
      <c r="M73"/>
      <c r="N73"/>
      <c r="O73"/>
      <c r="P73"/>
      <c r="Q73"/>
      <c r="R73"/>
    </row>
    <row r="74" spans="1:18" x14ac:dyDescent="0.2">
      <c r="A74" s="22">
        <v>233001</v>
      </c>
      <c r="B74" s="25" t="s">
        <v>2</v>
      </c>
      <c r="C74" s="48">
        <v>2877.93</v>
      </c>
      <c r="D74" s="48">
        <v>3561.28</v>
      </c>
      <c r="E74" s="42">
        <v>433444</v>
      </c>
      <c r="F74" s="42">
        <v>433444</v>
      </c>
      <c r="G74" s="42">
        <v>5000</v>
      </c>
      <c r="H74" s="42"/>
      <c r="I74" s="42">
        <v>5000</v>
      </c>
      <c r="J74" s="42">
        <v>5000</v>
      </c>
      <c r="K74" s="53"/>
    </row>
    <row r="75" spans="1:18" x14ac:dyDescent="0.2">
      <c r="A75" s="22">
        <v>231000</v>
      </c>
      <c r="B75" s="107" t="s">
        <v>90</v>
      </c>
      <c r="C75" s="48">
        <v>0</v>
      </c>
      <c r="D75" s="48">
        <v>0</v>
      </c>
      <c r="E75" s="42">
        <v>1500</v>
      </c>
      <c r="F75" s="42">
        <v>1500</v>
      </c>
      <c r="G75" s="42">
        <v>0</v>
      </c>
      <c r="H75" s="42"/>
      <c r="I75" s="42">
        <v>0</v>
      </c>
      <c r="J75" s="42">
        <v>0</v>
      </c>
      <c r="K75" s="53"/>
    </row>
    <row r="76" spans="1:18" x14ac:dyDescent="0.2">
      <c r="A76" s="22"/>
      <c r="B76" s="25" t="s">
        <v>59</v>
      </c>
      <c r="C76" s="21">
        <v>9000</v>
      </c>
      <c r="D76" s="21">
        <v>0</v>
      </c>
      <c r="E76" s="31">
        <v>0</v>
      </c>
      <c r="F76" s="31">
        <v>0</v>
      </c>
      <c r="G76" s="11">
        <v>0</v>
      </c>
      <c r="H76" s="60"/>
      <c r="I76" s="11">
        <v>0</v>
      </c>
      <c r="J76" s="11">
        <v>0</v>
      </c>
      <c r="L76" s="2"/>
      <c r="M76" s="2"/>
      <c r="O76" s="2"/>
      <c r="P76" s="2"/>
      <c r="Q76" s="2"/>
      <c r="R76" s="2"/>
    </row>
    <row r="77" spans="1:18" x14ac:dyDescent="0.2">
      <c r="A77" s="22"/>
      <c r="B77" s="72" t="s">
        <v>60</v>
      </c>
      <c r="C77" s="21">
        <v>8000</v>
      </c>
      <c r="D77" s="21">
        <v>0</v>
      </c>
      <c r="E77" s="31">
        <v>0</v>
      </c>
      <c r="F77" s="31">
        <v>0</v>
      </c>
      <c r="G77" s="11">
        <v>0</v>
      </c>
      <c r="H77" s="60"/>
      <c r="I77" s="11">
        <v>0</v>
      </c>
      <c r="J77" s="11">
        <v>0</v>
      </c>
      <c r="L77" s="2"/>
      <c r="M77" s="2"/>
      <c r="O77" s="2"/>
      <c r="P77" s="2"/>
      <c r="Q77" s="2"/>
      <c r="R77" s="2"/>
    </row>
    <row r="78" spans="1:18" x14ac:dyDescent="0.2">
      <c r="A78" s="22">
        <v>320</v>
      </c>
      <c r="B78" s="108" t="s">
        <v>91</v>
      </c>
      <c r="C78" s="21">
        <v>0</v>
      </c>
      <c r="D78" s="21">
        <v>0</v>
      </c>
      <c r="E78" s="31">
        <v>198987</v>
      </c>
      <c r="F78" s="31">
        <v>198987</v>
      </c>
      <c r="G78" s="11">
        <v>0</v>
      </c>
      <c r="H78" s="60"/>
      <c r="I78" s="11">
        <v>0</v>
      </c>
      <c r="J78" s="11">
        <v>0</v>
      </c>
      <c r="L78" s="2"/>
      <c r="M78" s="2"/>
      <c r="O78" s="2"/>
      <c r="P78" s="2"/>
      <c r="Q78" s="2"/>
      <c r="R78" s="2"/>
    </row>
    <row r="79" spans="1:18" x14ac:dyDescent="0.2">
      <c r="A79" s="22">
        <v>320</v>
      </c>
      <c r="B79" s="85" t="s">
        <v>73</v>
      </c>
      <c r="C79" s="21">
        <v>0</v>
      </c>
      <c r="D79" s="21">
        <v>235790</v>
      </c>
      <c r="E79" s="31">
        <v>0</v>
      </c>
      <c r="F79" s="31">
        <v>0</v>
      </c>
      <c r="G79" s="11">
        <v>0</v>
      </c>
      <c r="H79" s="60"/>
      <c r="I79" s="11">
        <v>0</v>
      </c>
      <c r="J79" s="11">
        <v>0</v>
      </c>
      <c r="L79" s="2"/>
      <c r="M79" s="2"/>
      <c r="O79" s="2"/>
      <c r="P79" s="2"/>
      <c r="Q79" s="2"/>
      <c r="R79" s="2"/>
    </row>
    <row r="80" spans="1:18" x14ac:dyDescent="0.2">
      <c r="A80" s="22">
        <v>320</v>
      </c>
      <c r="B80" s="85" t="s">
        <v>98</v>
      </c>
      <c r="C80" s="21">
        <v>0</v>
      </c>
      <c r="D80" s="21">
        <v>10000</v>
      </c>
      <c r="E80" s="31">
        <v>0</v>
      </c>
      <c r="F80" s="31">
        <v>0</v>
      </c>
      <c r="G80" s="11">
        <v>0</v>
      </c>
      <c r="H80" s="60"/>
      <c r="I80" s="11">
        <v>0</v>
      </c>
      <c r="J80" s="11">
        <v>0</v>
      </c>
      <c r="L80" s="2"/>
      <c r="M80" s="2"/>
      <c r="O80" s="2"/>
      <c r="P80" s="2"/>
      <c r="Q80" s="2"/>
      <c r="R80" s="2"/>
    </row>
    <row r="81" spans="1:18" x14ac:dyDescent="0.2">
      <c r="A81" s="22">
        <v>320</v>
      </c>
      <c r="B81" s="85" t="s">
        <v>106</v>
      </c>
      <c r="C81" s="21"/>
      <c r="D81" s="21"/>
      <c r="E81" s="31"/>
      <c r="F81" s="31"/>
      <c r="G81" s="11">
        <v>518700</v>
      </c>
      <c r="H81" s="60"/>
      <c r="I81" s="11"/>
      <c r="J81" s="11"/>
      <c r="L81" s="2"/>
      <c r="M81" s="2"/>
      <c r="O81" s="2"/>
      <c r="P81" s="2"/>
      <c r="Q81" s="2"/>
      <c r="R81" s="2"/>
    </row>
    <row r="82" spans="1:18" x14ac:dyDescent="0.2">
      <c r="A82" s="22">
        <v>320</v>
      </c>
      <c r="B82" s="85" t="s">
        <v>105</v>
      </c>
      <c r="C82" s="21"/>
      <c r="D82" s="21"/>
      <c r="E82" s="31"/>
      <c r="F82" s="31"/>
      <c r="G82" s="11">
        <v>91200</v>
      </c>
      <c r="H82" s="60"/>
      <c r="I82" s="11"/>
      <c r="J82" s="11"/>
      <c r="L82" s="2"/>
      <c r="M82" s="2"/>
      <c r="O82" s="2"/>
      <c r="P82" s="2"/>
      <c r="Q82" s="2"/>
      <c r="R82" s="2"/>
    </row>
    <row r="83" spans="1:18" x14ac:dyDescent="0.2">
      <c r="A83" s="22">
        <v>320</v>
      </c>
      <c r="B83" s="85" t="s">
        <v>99</v>
      </c>
      <c r="C83" s="21"/>
      <c r="D83" s="21"/>
      <c r="E83" s="31"/>
      <c r="F83" s="31"/>
      <c r="G83" s="11">
        <v>182125</v>
      </c>
      <c r="H83" s="60"/>
      <c r="I83" s="11"/>
      <c r="J83" s="11"/>
      <c r="L83" s="2"/>
      <c r="M83" s="2"/>
      <c r="O83" s="2"/>
      <c r="P83" s="2"/>
      <c r="Q83" s="2"/>
      <c r="R83" s="2"/>
    </row>
    <row r="84" spans="1:18" x14ac:dyDescent="0.2">
      <c r="A84" s="22">
        <v>320</v>
      </c>
      <c r="B84" s="85" t="s">
        <v>100</v>
      </c>
      <c r="C84" s="21"/>
      <c r="D84" s="21"/>
      <c r="E84" s="31"/>
      <c r="F84" s="31"/>
      <c r="G84" s="11">
        <v>27300</v>
      </c>
      <c r="H84" s="60"/>
      <c r="I84" s="11"/>
      <c r="J84" s="11"/>
      <c r="L84" s="2"/>
      <c r="M84" s="2"/>
      <c r="O84" s="2"/>
      <c r="P84" s="2"/>
      <c r="Q84" s="2"/>
      <c r="R84" s="2"/>
    </row>
    <row r="85" spans="1:18" x14ac:dyDescent="0.2">
      <c r="A85" s="22">
        <v>320</v>
      </c>
      <c r="B85" s="85" t="s">
        <v>101</v>
      </c>
      <c r="C85" s="21"/>
      <c r="D85" s="21"/>
      <c r="E85" s="31"/>
      <c r="F85" s="31"/>
      <c r="G85" s="11">
        <v>152050</v>
      </c>
      <c r="H85" s="60"/>
      <c r="I85" s="11"/>
      <c r="J85" s="11"/>
      <c r="L85" s="2"/>
      <c r="M85" s="2"/>
      <c r="O85" s="2"/>
      <c r="P85" s="2"/>
      <c r="Q85" s="2"/>
      <c r="R85" s="2"/>
    </row>
    <row r="86" spans="1:18" x14ac:dyDescent="0.2">
      <c r="A86" s="22">
        <v>320</v>
      </c>
      <c r="B86" s="85" t="s">
        <v>107</v>
      </c>
      <c r="C86" s="21"/>
      <c r="D86" s="21"/>
      <c r="E86" s="31"/>
      <c r="F86" s="31"/>
      <c r="G86" s="11">
        <v>160000</v>
      </c>
      <c r="H86" s="60"/>
      <c r="I86" s="11"/>
      <c r="J86" s="11"/>
      <c r="L86" s="2"/>
      <c r="M86" s="2"/>
      <c r="O86" s="2"/>
      <c r="P86" s="2"/>
      <c r="Q86" s="2"/>
      <c r="R86" s="2"/>
    </row>
    <row r="87" spans="1:18" x14ac:dyDescent="0.2">
      <c r="A87" s="22">
        <v>320</v>
      </c>
      <c r="B87" s="85" t="s">
        <v>109</v>
      </c>
      <c r="C87" s="21"/>
      <c r="D87" s="21"/>
      <c r="E87" s="31"/>
      <c r="F87" s="31"/>
      <c r="G87" s="11">
        <v>26000</v>
      </c>
      <c r="H87" s="60"/>
      <c r="I87" s="11"/>
      <c r="J87" s="11"/>
      <c r="L87" s="2"/>
      <c r="M87" s="2"/>
      <c r="O87" s="2"/>
      <c r="P87" s="2"/>
      <c r="Q87" s="2"/>
      <c r="R87" s="2"/>
    </row>
    <row r="88" spans="1:18" x14ac:dyDescent="0.2">
      <c r="A88" s="22"/>
      <c r="B88" s="73"/>
      <c r="C88" s="21"/>
      <c r="D88" s="28"/>
      <c r="E88" s="31"/>
      <c r="F88" s="21"/>
      <c r="G88" s="11"/>
      <c r="H88" s="60"/>
      <c r="I88" s="11"/>
      <c r="J88" s="60"/>
      <c r="L88" s="2"/>
      <c r="M88" s="2"/>
      <c r="O88" s="2"/>
      <c r="P88" s="2"/>
      <c r="Q88" s="2"/>
      <c r="R88" s="2"/>
    </row>
    <row r="89" spans="1:18" s="2" customFormat="1" x14ac:dyDescent="0.2">
      <c r="A89" s="32"/>
      <c r="B89" s="32" t="s">
        <v>3</v>
      </c>
      <c r="C89" s="9">
        <f t="shared" ref="C89:J89" si="3">C73</f>
        <v>19877.93</v>
      </c>
      <c r="D89" s="12">
        <f t="shared" si="3"/>
        <v>249351.28</v>
      </c>
      <c r="E89" s="45">
        <f t="shared" si="3"/>
        <v>633931</v>
      </c>
      <c r="F89" s="95">
        <f t="shared" si="3"/>
        <v>633931</v>
      </c>
      <c r="G89" s="45">
        <f t="shared" si="3"/>
        <v>1162375</v>
      </c>
      <c r="H89" s="45">
        <f t="shared" si="3"/>
        <v>0</v>
      </c>
      <c r="I89" s="45">
        <f t="shared" si="3"/>
        <v>5000</v>
      </c>
      <c r="J89" s="45">
        <f t="shared" si="3"/>
        <v>5000</v>
      </c>
      <c r="L89" s="1"/>
      <c r="M89" s="1"/>
      <c r="N89"/>
      <c r="O89" s="1"/>
      <c r="P89" s="1"/>
      <c r="Q89" s="1"/>
      <c r="R89" s="1"/>
    </row>
    <row r="90" spans="1:18" s="2" customFormat="1" x14ac:dyDescent="0.2">
      <c r="A90" s="124"/>
      <c r="B90" s="124"/>
      <c r="C90" s="66"/>
      <c r="D90" s="125"/>
      <c r="E90" s="67"/>
      <c r="F90" s="97"/>
      <c r="G90" s="67"/>
      <c r="H90" s="67"/>
      <c r="I90" s="67"/>
      <c r="J90" s="67"/>
      <c r="K90" s="126"/>
      <c r="L90" s="1"/>
      <c r="M90" s="1"/>
      <c r="N90"/>
      <c r="O90" s="1"/>
      <c r="P90" s="1"/>
      <c r="Q90" s="1"/>
      <c r="R90" s="1"/>
    </row>
    <row r="91" spans="1:18" s="1" customFormat="1" x14ac:dyDescent="0.2">
      <c r="A91" s="16"/>
      <c r="B91" s="16" t="s">
        <v>19</v>
      </c>
      <c r="C91" s="7">
        <f t="shared" ref="C91:J91" si="4">SUM(C92:C113)</f>
        <v>177725.04</v>
      </c>
      <c r="D91" s="7">
        <f t="shared" si="4"/>
        <v>846539.99</v>
      </c>
      <c r="E91" s="7">
        <f t="shared" si="4"/>
        <v>207023</v>
      </c>
      <c r="F91" s="7">
        <f t="shared" si="4"/>
        <v>207023</v>
      </c>
      <c r="G91" s="23">
        <f t="shared" si="4"/>
        <v>552000</v>
      </c>
      <c r="H91" s="7">
        <f t="shared" si="4"/>
        <v>0</v>
      </c>
      <c r="I91" s="23">
        <f t="shared" si="4"/>
        <v>0</v>
      </c>
      <c r="J91" s="23">
        <f t="shared" si="4"/>
        <v>0</v>
      </c>
      <c r="N91"/>
    </row>
    <row r="92" spans="1:18" s="1" customFormat="1" x14ac:dyDescent="0.2">
      <c r="A92" s="22">
        <v>454</v>
      </c>
      <c r="B92" s="25" t="s">
        <v>114</v>
      </c>
      <c r="C92" s="21">
        <v>150000</v>
      </c>
      <c r="D92" s="21">
        <v>0</v>
      </c>
      <c r="E92" s="11">
        <v>98943</v>
      </c>
      <c r="F92" s="11">
        <v>98943</v>
      </c>
      <c r="G92" s="42">
        <v>300000</v>
      </c>
      <c r="H92" s="42"/>
      <c r="I92" s="42">
        <v>0</v>
      </c>
      <c r="J92" s="42">
        <v>0</v>
      </c>
      <c r="L92" s="51"/>
      <c r="M92"/>
      <c r="N92"/>
      <c r="O92"/>
      <c r="P92"/>
      <c r="Q92"/>
      <c r="R92"/>
    </row>
    <row r="93" spans="1:18" s="1" customFormat="1" x14ac:dyDescent="0.2">
      <c r="A93" s="22"/>
      <c r="B93" s="25" t="s">
        <v>115</v>
      </c>
      <c r="C93" s="21"/>
      <c r="D93" s="21"/>
      <c r="E93" s="11"/>
      <c r="F93" s="11"/>
      <c r="G93" s="42">
        <v>50000</v>
      </c>
      <c r="H93" s="42"/>
      <c r="I93" s="42"/>
      <c r="J93" s="42"/>
      <c r="L93"/>
      <c r="M93"/>
      <c r="N93"/>
      <c r="O93"/>
      <c r="P93"/>
      <c r="Q93"/>
      <c r="R93"/>
    </row>
    <row r="94" spans="1:18" s="1" customFormat="1" x14ac:dyDescent="0.2">
      <c r="A94" s="22"/>
      <c r="B94" s="25" t="s">
        <v>117</v>
      </c>
      <c r="C94" s="21"/>
      <c r="D94" s="21"/>
      <c r="E94" s="11"/>
      <c r="F94" s="11"/>
      <c r="G94" s="42">
        <v>67800</v>
      </c>
      <c r="H94" s="42"/>
      <c r="I94" s="42"/>
      <c r="J94" s="42"/>
      <c r="L94"/>
      <c r="M94"/>
      <c r="N94"/>
      <c r="O94"/>
      <c r="P94"/>
      <c r="Q94"/>
      <c r="R94"/>
    </row>
    <row r="95" spans="1:18" s="1" customFormat="1" x14ac:dyDescent="0.2">
      <c r="A95" s="22"/>
      <c r="B95" s="25" t="s">
        <v>116</v>
      </c>
      <c r="C95" s="21"/>
      <c r="D95" s="21"/>
      <c r="E95" s="11"/>
      <c r="F95" s="11"/>
      <c r="G95" s="42">
        <v>20000</v>
      </c>
      <c r="H95" s="42"/>
      <c r="I95" s="42"/>
      <c r="J95" s="42"/>
      <c r="L95"/>
      <c r="M95"/>
      <c r="N95"/>
      <c r="O95"/>
      <c r="P95"/>
      <c r="Q95"/>
      <c r="R95"/>
    </row>
    <row r="96" spans="1:18" s="1" customFormat="1" x14ac:dyDescent="0.2">
      <c r="A96" s="22"/>
      <c r="B96" s="25" t="s">
        <v>118</v>
      </c>
      <c r="C96" s="21"/>
      <c r="D96" s="21"/>
      <c r="E96" s="11"/>
      <c r="F96" s="11"/>
      <c r="G96" s="42">
        <v>7603</v>
      </c>
      <c r="H96" s="42"/>
      <c r="I96" s="42"/>
      <c r="J96" s="42"/>
      <c r="L96"/>
      <c r="M96"/>
      <c r="N96"/>
      <c r="O96"/>
      <c r="P96"/>
      <c r="Q96"/>
      <c r="R96"/>
    </row>
    <row r="97" spans="1:18" s="1" customFormat="1" x14ac:dyDescent="0.2">
      <c r="A97" s="22"/>
      <c r="B97" s="25" t="s">
        <v>119</v>
      </c>
      <c r="C97" s="21"/>
      <c r="D97" s="21"/>
      <c r="E97" s="11"/>
      <c r="F97" s="11"/>
      <c r="G97" s="42">
        <v>6000</v>
      </c>
      <c r="H97" s="42"/>
      <c r="I97" s="42"/>
      <c r="J97" s="42"/>
      <c r="L97"/>
      <c r="M97"/>
      <c r="N97"/>
      <c r="O97"/>
      <c r="P97"/>
      <c r="Q97"/>
      <c r="R97"/>
    </row>
    <row r="98" spans="1:18" s="1" customFormat="1" x14ac:dyDescent="0.2">
      <c r="A98" s="22"/>
      <c r="B98" s="25" t="s">
        <v>120</v>
      </c>
      <c r="C98" s="21"/>
      <c r="D98" s="21"/>
      <c r="E98" s="11"/>
      <c r="F98" s="11"/>
      <c r="G98" s="42">
        <v>18000</v>
      </c>
      <c r="H98" s="42"/>
      <c r="I98" s="42"/>
      <c r="J98" s="42"/>
      <c r="L98"/>
      <c r="M98"/>
      <c r="N98"/>
      <c r="O98"/>
      <c r="P98"/>
      <c r="Q98"/>
      <c r="R98"/>
    </row>
    <row r="99" spans="1:18" s="1" customFormat="1" x14ac:dyDescent="0.2">
      <c r="A99" s="22"/>
      <c r="B99" s="25" t="s">
        <v>123</v>
      </c>
      <c r="C99" s="21"/>
      <c r="D99" s="21"/>
      <c r="E99" s="11"/>
      <c r="F99" s="11"/>
      <c r="G99" s="42">
        <v>9586</v>
      </c>
      <c r="H99" s="42"/>
      <c r="I99" s="42"/>
      <c r="J99" s="42"/>
      <c r="L99"/>
      <c r="M99"/>
      <c r="N99"/>
      <c r="O99"/>
      <c r="P99"/>
      <c r="Q99"/>
      <c r="R99"/>
    </row>
    <row r="100" spans="1:18" s="1" customFormat="1" x14ac:dyDescent="0.2">
      <c r="A100" s="22"/>
      <c r="B100" s="25" t="s">
        <v>121</v>
      </c>
      <c r="C100" s="21"/>
      <c r="D100" s="21"/>
      <c r="E100" s="11"/>
      <c r="F100" s="11"/>
      <c r="G100" s="42">
        <v>16000</v>
      </c>
      <c r="H100" s="42"/>
      <c r="I100" s="42"/>
      <c r="J100" s="42"/>
      <c r="L100"/>
      <c r="M100"/>
      <c r="N100"/>
      <c r="O100"/>
      <c r="P100"/>
      <c r="Q100"/>
      <c r="R100"/>
    </row>
    <row r="101" spans="1:18" s="1" customFormat="1" x14ac:dyDescent="0.2">
      <c r="A101" s="22"/>
      <c r="B101" s="25" t="s">
        <v>124</v>
      </c>
      <c r="C101" s="21"/>
      <c r="D101" s="21"/>
      <c r="E101" s="11"/>
      <c r="F101" s="11"/>
      <c r="G101" s="42">
        <v>20000</v>
      </c>
      <c r="H101" s="42"/>
      <c r="I101" s="42"/>
      <c r="J101" s="42"/>
      <c r="L101"/>
      <c r="M101"/>
      <c r="N101"/>
      <c r="O101"/>
      <c r="P101"/>
      <c r="Q101"/>
      <c r="R101"/>
    </row>
    <row r="102" spans="1:18" s="1" customFormat="1" x14ac:dyDescent="0.2">
      <c r="A102" s="22"/>
      <c r="B102" s="25" t="s">
        <v>122</v>
      </c>
      <c r="C102" s="21"/>
      <c r="D102" s="21"/>
      <c r="E102" s="11"/>
      <c r="F102" s="11"/>
      <c r="G102" s="42">
        <v>37011</v>
      </c>
      <c r="H102" s="42"/>
      <c r="I102" s="42"/>
      <c r="J102" s="42"/>
      <c r="L102"/>
      <c r="M102"/>
      <c r="N102"/>
      <c r="O102"/>
      <c r="P102"/>
      <c r="Q102"/>
      <c r="R102"/>
    </row>
    <row r="103" spans="1:18" s="1" customFormat="1" x14ac:dyDescent="0.2">
      <c r="A103" s="22"/>
      <c r="B103" s="25" t="s">
        <v>50</v>
      </c>
      <c r="C103" s="21">
        <v>16970.45</v>
      </c>
      <c r="D103" s="21">
        <v>9087</v>
      </c>
      <c r="E103" s="11">
        <v>0</v>
      </c>
      <c r="F103" s="11">
        <v>0</v>
      </c>
      <c r="G103" s="42">
        <v>0</v>
      </c>
      <c r="H103" s="42"/>
      <c r="I103" s="42">
        <v>0</v>
      </c>
      <c r="J103" s="42">
        <v>0</v>
      </c>
      <c r="L103"/>
      <c r="M103"/>
      <c r="N103"/>
      <c r="O103"/>
      <c r="P103"/>
      <c r="Q103"/>
      <c r="R103"/>
    </row>
    <row r="104" spans="1:18" s="1" customFormat="1" x14ac:dyDescent="0.2">
      <c r="A104" s="22"/>
      <c r="B104" s="25" t="s">
        <v>92</v>
      </c>
      <c r="C104" s="21">
        <v>0</v>
      </c>
      <c r="D104" s="21">
        <v>0</v>
      </c>
      <c r="E104" s="11">
        <v>58150</v>
      </c>
      <c r="F104" s="11">
        <v>58150</v>
      </c>
      <c r="G104" s="42">
        <v>0</v>
      </c>
      <c r="H104" s="42"/>
      <c r="I104" s="42">
        <v>0</v>
      </c>
      <c r="J104" s="42">
        <v>0</v>
      </c>
      <c r="L104"/>
      <c r="M104"/>
      <c r="N104"/>
      <c r="O104"/>
      <c r="P104"/>
      <c r="Q104"/>
      <c r="R104"/>
    </row>
    <row r="105" spans="1:18" x14ac:dyDescent="0.2">
      <c r="A105" s="22"/>
      <c r="B105" s="34" t="s">
        <v>95</v>
      </c>
      <c r="C105" s="48">
        <v>0</v>
      </c>
      <c r="D105" s="48">
        <v>0</v>
      </c>
      <c r="E105" s="11">
        <v>3692</v>
      </c>
      <c r="F105" s="11">
        <v>3692</v>
      </c>
      <c r="G105" s="42">
        <v>0</v>
      </c>
      <c r="H105" s="42"/>
      <c r="I105" s="42">
        <v>0</v>
      </c>
      <c r="J105" s="42">
        <v>0</v>
      </c>
      <c r="K105" s="48"/>
      <c r="L105" s="3"/>
      <c r="M105" s="3"/>
      <c r="O105" s="3"/>
      <c r="P105" s="3"/>
      <c r="Q105" s="3"/>
      <c r="R105" s="3"/>
    </row>
    <row r="106" spans="1:18" x14ac:dyDescent="0.2">
      <c r="A106" s="22"/>
      <c r="B106" s="34" t="s">
        <v>93</v>
      </c>
      <c r="C106" s="48">
        <v>5540.57</v>
      </c>
      <c r="D106" s="48">
        <v>3430.09</v>
      </c>
      <c r="E106" s="11">
        <v>2638</v>
      </c>
      <c r="F106" s="11">
        <v>2638</v>
      </c>
      <c r="G106" s="42">
        <v>0</v>
      </c>
      <c r="H106" s="42"/>
      <c r="I106" s="42">
        <v>0</v>
      </c>
      <c r="J106" s="42">
        <v>0</v>
      </c>
      <c r="K106" s="59"/>
      <c r="L106" s="3"/>
      <c r="M106" s="3"/>
      <c r="O106" s="3"/>
      <c r="P106" s="3"/>
      <c r="Q106" s="3"/>
      <c r="R106" s="3"/>
    </row>
    <row r="107" spans="1:18" x14ac:dyDescent="0.2">
      <c r="A107" s="22"/>
      <c r="B107" s="34" t="s">
        <v>61</v>
      </c>
      <c r="C107" s="48">
        <v>5185.08</v>
      </c>
      <c r="D107" s="48">
        <v>0</v>
      </c>
      <c r="E107" s="11">
        <v>0</v>
      </c>
      <c r="F107" s="11">
        <v>0</v>
      </c>
      <c r="G107" s="42">
        <v>0</v>
      </c>
      <c r="H107" s="42"/>
      <c r="I107" s="42">
        <v>0</v>
      </c>
      <c r="J107" s="42">
        <v>0</v>
      </c>
      <c r="K107" s="59"/>
      <c r="L107" s="3"/>
      <c r="M107" s="3"/>
      <c r="O107" s="3"/>
      <c r="P107" s="3"/>
      <c r="Q107" s="3"/>
      <c r="R107" s="3"/>
    </row>
    <row r="108" spans="1:18" x14ac:dyDescent="0.2">
      <c r="A108" s="22"/>
      <c r="B108" s="34" t="s">
        <v>66</v>
      </c>
      <c r="C108" s="48">
        <v>28.94</v>
      </c>
      <c r="D108" s="48">
        <v>22.9</v>
      </c>
      <c r="E108" s="11">
        <v>0</v>
      </c>
      <c r="F108" s="11">
        <v>0</v>
      </c>
      <c r="G108" s="42">
        <v>0</v>
      </c>
      <c r="H108" s="42"/>
      <c r="I108" s="42">
        <v>0</v>
      </c>
      <c r="J108" s="42">
        <v>0</v>
      </c>
      <c r="K108" s="59"/>
      <c r="L108" s="3"/>
      <c r="M108" s="3"/>
      <c r="O108" s="3"/>
      <c r="P108" s="3"/>
      <c r="Q108" s="3"/>
      <c r="R108" s="3"/>
    </row>
    <row r="109" spans="1:18" x14ac:dyDescent="0.2">
      <c r="A109" s="22"/>
      <c r="B109" s="34" t="s">
        <v>94</v>
      </c>
      <c r="C109" s="48">
        <v>0</v>
      </c>
      <c r="D109" s="48">
        <v>0</v>
      </c>
      <c r="E109" s="11">
        <v>43600</v>
      </c>
      <c r="F109" s="11">
        <v>43600</v>
      </c>
      <c r="G109" s="42">
        <v>0</v>
      </c>
      <c r="H109" s="42"/>
      <c r="I109" s="42">
        <v>0</v>
      </c>
      <c r="J109" s="42">
        <v>0</v>
      </c>
      <c r="K109" s="59"/>
      <c r="L109" s="3"/>
      <c r="M109" s="3"/>
      <c r="O109" s="3"/>
      <c r="P109" s="3"/>
      <c r="Q109" s="3"/>
      <c r="R109" s="3"/>
    </row>
    <row r="110" spans="1:18" x14ac:dyDescent="0.2">
      <c r="A110" s="22"/>
      <c r="B110" s="34" t="s">
        <v>74</v>
      </c>
      <c r="C110" s="48">
        <v>0</v>
      </c>
      <c r="D110" s="48">
        <v>574000</v>
      </c>
      <c r="E110" s="11">
        <v>0</v>
      </c>
      <c r="F110" s="11">
        <v>0</v>
      </c>
      <c r="G110" s="42">
        <v>0</v>
      </c>
      <c r="H110" s="42"/>
      <c r="I110" s="42">
        <v>0</v>
      </c>
      <c r="J110" s="42">
        <v>0</v>
      </c>
      <c r="K110" s="59"/>
      <c r="L110" s="3"/>
      <c r="M110" s="3"/>
      <c r="O110" s="3"/>
      <c r="P110" s="3"/>
      <c r="Q110" s="3"/>
      <c r="R110" s="3"/>
    </row>
    <row r="111" spans="1:18" x14ac:dyDescent="0.2">
      <c r="A111" s="22"/>
      <c r="B111" s="34" t="s">
        <v>75</v>
      </c>
      <c r="C111" s="48">
        <v>0</v>
      </c>
      <c r="D111" s="48">
        <v>260000</v>
      </c>
      <c r="E111" s="11">
        <v>0</v>
      </c>
      <c r="F111" s="11">
        <v>0</v>
      </c>
      <c r="G111" s="42">
        <v>0</v>
      </c>
      <c r="H111" s="42"/>
      <c r="I111" s="42">
        <v>0</v>
      </c>
      <c r="J111" s="42">
        <v>0</v>
      </c>
      <c r="K111" s="59"/>
      <c r="L111" s="3"/>
      <c r="M111" s="3"/>
      <c r="O111" s="3"/>
      <c r="P111" s="3"/>
      <c r="Q111" s="3"/>
      <c r="R111" s="3"/>
    </row>
    <row r="112" spans="1:18" x14ac:dyDescent="0.2">
      <c r="A112" s="22"/>
      <c r="B112" s="34" t="s">
        <v>76</v>
      </c>
      <c r="C112" s="48">
        <v>0</v>
      </c>
      <c r="D112" s="48">
        <v>0</v>
      </c>
      <c r="E112" s="11">
        <v>0</v>
      </c>
      <c r="F112" s="11">
        <v>0</v>
      </c>
      <c r="G112" s="42">
        <v>0</v>
      </c>
      <c r="H112" s="42"/>
      <c r="I112" s="42">
        <v>0</v>
      </c>
      <c r="J112" s="42">
        <v>0</v>
      </c>
      <c r="K112" s="59"/>
      <c r="L112" s="3"/>
      <c r="M112" s="3"/>
      <c r="O112" s="3"/>
      <c r="P112" s="3"/>
      <c r="Q112" s="3"/>
      <c r="R112" s="3"/>
    </row>
    <row r="113" spans="1:18" x14ac:dyDescent="0.2">
      <c r="A113" s="24"/>
      <c r="B113" s="18"/>
      <c r="C113" s="79"/>
      <c r="D113" s="19"/>
      <c r="E113" s="26"/>
      <c r="F113" s="79"/>
      <c r="G113" s="26"/>
      <c r="H113" s="44"/>
      <c r="I113" s="26"/>
      <c r="J113" s="44"/>
    </row>
    <row r="114" spans="1:18" s="3" customFormat="1" x14ac:dyDescent="0.2">
      <c r="A114" s="29"/>
      <c r="B114" s="35" t="s">
        <v>4</v>
      </c>
      <c r="C114" s="33">
        <f t="shared" ref="C114:J114" si="5">C91</f>
        <v>177725.04</v>
      </c>
      <c r="D114" s="33">
        <f t="shared" si="5"/>
        <v>846539.99</v>
      </c>
      <c r="E114" s="36">
        <f t="shared" si="5"/>
        <v>207023</v>
      </c>
      <c r="F114" s="33">
        <f t="shared" si="5"/>
        <v>207023</v>
      </c>
      <c r="G114" s="36">
        <f t="shared" si="5"/>
        <v>552000</v>
      </c>
      <c r="H114" s="36">
        <f t="shared" si="5"/>
        <v>0</v>
      </c>
      <c r="I114" s="36">
        <f t="shared" si="5"/>
        <v>0</v>
      </c>
      <c r="J114" s="36">
        <f t="shared" si="5"/>
        <v>0</v>
      </c>
      <c r="L114"/>
      <c r="M114"/>
      <c r="N114"/>
      <c r="O114"/>
      <c r="P114"/>
      <c r="Q114"/>
      <c r="R114"/>
    </row>
    <row r="115" spans="1:18" x14ac:dyDescent="0.2">
      <c r="D115" s="6"/>
    </row>
    <row r="116" spans="1:18" ht="24" x14ac:dyDescent="0.3">
      <c r="A116" s="127" t="s">
        <v>111</v>
      </c>
      <c r="B116" s="129" t="s">
        <v>110</v>
      </c>
      <c r="C116" s="76" t="s">
        <v>38</v>
      </c>
      <c r="D116" s="13" t="s">
        <v>38</v>
      </c>
      <c r="E116" s="43" t="s">
        <v>80</v>
      </c>
      <c r="F116" s="105" t="s">
        <v>84</v>
      </c>
      <c r="G116" s="43" t="s">
        <v>39</v>
      </c>
      <c r="H116" s="82"/>
      <c r="I116" s="43" t="s">
        <v>39</v>
      </c>
      <c r="J116" s="43" t="s">
        <v>39</v>
      </c>
    </row>
    <row r="117" spans="1:18" x14ac:dyDescent="0.2">
      <c r="A117" s="128"/>
      <c r="B117" s="130"/>
      <c r="C117" s="76" t="s">
        <v>52</v>
      </c>
      <c r="D117" s="43" t="s">
        <v>62</v>
      </c>
      <c r="E117" s="43" t="s">
        <v>81</v>
      </c>
      <c r="F117" s="105" t="s">
        <v>82</v>
      </c>
      <c r="G117" s="14" t="s">
        <v>53</v>
      </c>
      <c r="H117" s="14" t="s">
        <v>37</v>
      </c>
      <c r="I117" s="14" t="s">
        <v>63</v>
      </c>
      <c r="J117" s="14" t="s">
        <v>83</v>
      </c>
    </row>
    <row r="118" spans="1:18" x14ac:dyDescent="0.2">
      <c r="D118" s="6"/>
    </row>
    <row r="119" spans="1:18" x14ac:dyDescent="0.2">
      <c r="A119" s="19" t="s">
        <v>112</v>
      </c>
      <c r="B119" s="25" t="s">
        <v>16</v>
      </c>
      <c r="C119" s="21">
        <f>SUM(C67)</f>
        <v>2597253.65</v>
      </c>
      <c r="D119" s="21">
        <f>SUM(D67)</f>
        <v>2765645.4299999997</v>
      </c>
      <c r="E119" s="31">
        <f>SUM(E67)</f>
        <v>2674544</v>
      </c>
      <c r="F119" s="21">
        <f>SUM(F67)</f>
        <v>2674544</v>
      </c>
      <c r="G119" s="31">
        <f>SUM(G67)</f>
        <v>2992004</v>
      </c>
      <c r="H119" s="31"/>
      <c r="I119" s="31">
        <f>SUM(I67)</f>
        <v>2968001</v>
      </c>
      <c r="J119" s="31">
        <f>SUM(J67)</f>
        <v>2968001</v>
      </c>
    </row>
    <row r="120" spans="1:18" x14ac:dyDescent="0.2">
      <c r="A120" s="19">
        <v>230</v>
      </c>
      <c r="B120" s="25" t="s">
        <v>17</v>
      </c>
      <c r="C120" s="21">
        <f>SUM(C89)</f>
        <v>19877.93</v>
      </c>
      <c r="D120" s="21">
        <f>SUM(D89)</f>
        <v>249351.28</v>
      </c>
      <c r="E120" s="31">
        <f>SUM(E89)</f>
        <v>633931</v>
      </c>
      <c r="F120" s="21">
        <f>SUM(F89)</f>
        <v>633931</v>
      </c>
      <c r="G120" s="31">
        <f>SUM(G89)</f>
        <v>1162375</v>
      </c>
      <c r="H120" s="31"/>
      <c r="I120" s="31">
        <f>SUM(I89)</f>
        <v>5000</v>
      </c>
      <c r="J120" s="31">
        <f>SUM(J89)</f>
        <v>5000</v>
      </c>
    </row>
    <row r="121" spans="1:18" x14ac:dyDescent="0.2">
      <c r="A121" s="19" t="s">
        <v>113</v>
      </c>
      <c r="B121" s="25" t="s">
        <v>18</v>
      </c>
      <c r="C121" s="21">
        <f>SUM(C114)</f>
        <v>177725.04</v>
      </c>
      <c r="D121" s="21">
        <f>SUM(D114)</f>
        <v>846539.99</v>
      </c>
      <c r="E121" s="31">
        <f>SUM(E114)</f>
        <v>207023</v>
      </c>
      <c r="F121" s="21">
        <f>SUM(F114)</f>
        <v>207023</v>
      </c>
      <c r="G121" s="31">
        <f>SUM(G114)</f>
        <v>552000</v>
      </c>
      <c r="H121" s="31"/>
      <c r="I121" s="31">
        <f>SUM(I114)</f>
        <v>0</v>
      </c>
      <c r="J121" s="31">
        <f>SUM(J114)</f>
        <v>0</v>
      </c>
    </row>
    <row r="122" spans="1:18" x14ac:dyDescent="0.2">
      <c r="A122" s="18"/>
      <c r="B122" s="25"/>
      <c r="C122" s="21"/>
      <c r="D122" s="30"/>
      <c r="E122" s="31"/>
      <c r="F122" s="21"/>
      <c r="G122" s="31"/>
      <c r="H122" s="31"/>
      <c r="I122" s="31"/>
      <c r="J122" s="31"/>
      <c r="L122" s="5"/>
      <c r="M122" s="5"/>
      <c r="O122" s="5"/>
      <c r="P122" s="5"/>
      <c r="Q122" s="5"/>
      <c r="R122" s="5"/>
    </row>
    <row r="123" spans="1:18" x14ac:dyDescent="0.2">
      <c r="A123" s="37"/>
      <c r="B123" s="38" t="s">
        <v>12</v>
      </c>
      <c r="C123" s="39">
        <f t="shared" ref="C123:J123" si="6">SUM(C119:C122)</f>
        <v>2794856.62</v>
      </c>
      <c r="D123" s="39">
        <f>SUM(D119:D122)</f>
        <v>3861536.6999999993</v>
      </c>
      <c r="E123" s="40">
        <f t="shared" si="6"/>
        <v>3515498</v>
      </c>
      <c r="F123" s="39">
        <f t="shared" si="6"/>
        <v>3515498</v>
      </c>
      <c r="G123" s="40">
        <f>SUM(G119:G122)</f>
        <v>4706379</v>
      </c>
      <c r="H123" s="40">
        <f t="shared" si="6"/>
        <v>0</v>
      </c>
      <c r="I123" s="40">
        <f t="shared" si="6"/>
        <v>2973001</v>
      </c>
      <c r="J123" s="40">
        <f t="shared" si="6"/>
        <v>2973001</v>
      </c>
    </row>
    <row r="124" spans="1:18" x14ac:dyDescent="0.2">
      <c r="A124" s="70"/>
      <c r="B124" s="68"/>
      <c r="C124" s="69"/>
      <c r="D124" s="69"/>
      <c r="E124" s="63"/>
      <c r="F124" s="69"/>
      <c r="G124" s="63"/>
      <c r="H124" s="63"/>
      <c r="I124" s="63"/>
      <c r="J124" s="63"/>
    </row>
    <row r="125" spans="1:18" s="5" customFormat="1" x14ac:dyDescent="0.2">
      <c r="A125" s="18"/>
      <c r="B125" s="86" t="s">
        <v>27</v>
      </c>
      <c r="C125" s="98"/>
      <c r="D125" s="109"/>
      <c r="E125" s="110"/>
      <c r="F125" s="98"/>
      <c r="G125" s="111"/>
      <c r="H125" s="112"/>
      <c r="I125" s="112"/>
      <c r="J125" s="112"/>
      <c r="K125" s="113"/>
      <c r="L125"/>
      <c r="M125"/>
      <c r="N125"/>
      <c r="O125"/>
      <c r="P125"/>
      <c r="Q125"/>
      <c r="R125"/>
    </row>
    <row r="126" spans="1:18" x14ac:dyDescent="0.2">
      <c r="A126" s="18"/>
      <c r="B126" s="41" t="s">
        <v>35</v>
      </c>
      <c r="C126" s="21">
        <f>SUM(C40)</f>
        <v>637232</v>
      </c>
      <c r="D126" s="69">
        <f>SUM(D40)</f>
        <v>710339</v>
      </c>
      <c r="E126" s="31">
        <f>SUM(E40)</f>
        <v>674547</v>
      </c>
      <c r="F126" s="21">
        <f>SUM(F40)</f>
        <v>674547</v>
      </c>
      <c r="G126" s="31">
        <v>833784</v>
      </c>
      <c r="H126" s="31">
        <f>SUM(H40)</f>
        <v>0</v>
      </c>
      <c r="I126" s="31">
        <v>833784</v>
      </c>
      <c r="J126" s="31">
        <v>833784</v>
      </c>
      <c r="K126" s="54"/>
    </row>
    <row r="127" spans="1:18" x14ac:dyDescent="0.2">
      <c r="A127" s="18"/>
      <c r="B127" s="41" t="s">
        <v>34</v>
      </c>
      <c r="C127" s="21">
        <f>SUM(C41)</f>
        <v>28021.56</v>
      </c>
      <c r="D127" s="69">
        <v>31830</v>
      </c>
      <c r="E127" s="31">
        <v>37871</v>
      </c>
      <c r="F127" s="21">
        <f>SUM(F41)</f>
        <v>37888</v>
      </c>
      <c r="G127" s="31">
        <v>17242</v>
      </c>
      <c r="H127" s="31">
        <f>SUM(H41)</f>
        <v>0</v>
      </c>
      <c r="I127" s="31">
        <v>17242</v>
      </c>
      <c r="J127" s="31">
        <v>17242</v>
      </c>
      <c r="K127" s="54"/>
    </row>
    <row r="128" spans="1:18" x14ac:dyDescent="0.2">
      <c r="A128" s="18"/>
      <c r="B128" s="117" t="s">
        <v>102</v>
      </c>
      <c r="C128" s="69">
        <v>0</v>
      </c>
      <c r="D128" s="69">
        <v>0</v>
      </c>
      <c r="E128" s="63">
        <v>0</v>
      </c>
      <c r="F128" s="69">
        <v>0</v>
      </c>
      <c r="G128" s="63">
        <v>28069</v>
      </c>
      <c r="H128" s="31"/>
      <c r="I128" s="31">
        <v>0</v>
      </c>
      <c r="J128" s="31">
        <v>0</v>
      </c>
      <c r="K128" s="54"/>
    </row>
    <row r="129" spans="1:13" x14ac:dyDescent="0.2">
      <c r="A129" s="18"/>
      <c r="B129" s="117" t="s">
        <v>28</v>
      </c>
      <c r="C129" s="69">
        <v>68151.7</v>
      </c>
      <c r="D129" s="69">
        <v>21816.27</v>
      </c>
      <c r="E129" s="63">
        <f>SUM(E65)</f>
        <v>40123</v>
      </c>
      <c r="F129" s="69">
        <f>SUM(F65)</f>
        <v>40123</v>
      </c>
      <c r="G129" s="63">
        <v>29976</v>
      </c>
      <c r="H129" s="31"/>
      <c r="I129" s="63">
        <v>29976</v>
      </c>
      <c r="J129" s="63">
        <v>29976</v>
      </c>
      <c r="K129" s="54"/>
    </row>
    <row r="130" spans="1:13" x14ac:dyDescent="0.2">
      <c r="A130" s="18"/>
      <c r="B130" s="117" t="s">
        <v>36</v>
      </c>
      <c r="C130" s="69">
        <v>110950</v>
      </c>
      <c r="D130" s="69">
        <v>131624.04999999999</v>
      </c>
      <c r="E130" s="118">
        <v>133311</v>
      </c>
      <c r="F130" s="119">
        <v>0</v>
      </c>
      <c r="G130" s="63">
        <v>161351</v>
      </c>
      <c r="H130" s="31"/>
      <c r="I130" s="31">
        <v>152621</v>
      </c>
      <c r="J130" s="31">
        <v>152621</v>
      </c>
      <c r="K130" s="54"/>
      <c r="M130" s="54"/>
    </row>
    <row r="131" spans="1:13" x14ac:dyDescent="0.2">
      <c r="A131" s="18"/>
      <c r="B131" s="117" t="s">
        <v>45</v>
      </c>
      <c r="C131" s="69">
        <v>0</v>
      </c>
      <c r="D131" s="69">
        <v>0</v>
      </c>
      <c r="E131" s="120">
        <v>0</v>
      </c>
      <c r="F131" s="121">
        <v>0</v>
      </c>
      <c r="G131" s="63">
        <v>0</v>
      </c>
      <c r="H131" s="31"/>
      <c r="I131" s="31">
        <v>0</v>
      </c>
      <c r="J131" s="31">
        <v>0</v>
      </c>
      <c r="K131" s="54"/>
    </row>
    <row r="132" spans="1:13" x14ac:dyDescent="0.2">
      <c r="A132" s="18"/>
      <c r="B132" s="122" t="s">
        <v>97</v>
      </c>
      <c r="C132" s="69">
        <v>0</v>
      </c>
      <c r="D132" s="69">
        <v>33.200000000000003</v>
      </c>
      <c r="E132" s="120">
        <v>17</v>
      </c>
      <c r="F132" s="121">
        <v>0</v>
      </c>
      <c r="G132" s="63">
        <v>1500</v>
      </c>
      <c r="H132" s="31"/>
      <c r="I132" s="31">
        <v>1500</v>
      </c>
      <c r="J132" s="31">
        <v>1500</v>
      </c>
      <c r="K132" s="54"/>
    </row>
    <row r="133" spans="1:13" x14ac:dyDescent="0.2">
      <c r="A133" s="18"/>
      <c r="B133" s="123" t="s">
        <v>104</v>
      </c>
      <c r="C133" s="69"/>
      <c r="D133" s="69"/>
      <c r="E133" s="120"/>
      <c r="F133" s="121"/>
      <c r="G133" s="63">
        <v>57673</v>
      </c>
      <c r="H133" s="31"/>
      <c r="I133" s="63">
        <v>57673</v>
      </c>
      <c r="J133" s="63">
        <v>57673</v>
      </c>
      <c r="K133" s="54"/>
    </row>
    <row r="134" spans="1:13" x14ac:dyDescent="0.2">
      <c r="A134" s="18"/>
      <c r="B134" s="41" t="s">
        <v>96</v>
      </c>
      <c r="C134" s="21">
        <v>18603.599999999999</v>
      </c>
      <c r="D134" s="69">
        <v>0</v>
      </c>
      <c r="E134" s="55">
        <v>43950</v>
      </c>
      <c r="F134" s="99">
        <v>0</v>
      </c>
      <c r="G134" s="31">
        <v>0</v>
      </c>
      <c r="H134" s="31"/>
      <c r="I134" s="31">
        <f>SUM(I55)</f>
        <v>0</v>
      </c>
      <c r="J134" s="31">
        <f>SUM(J55)</f>
        <v>0</v>
      </c>
      <c r="K134" s="54"/>
    </row>
    <row r="135" spans="1:13" x14ac:dyDescent="0.2">
      <c r="A135" s="18"/>
      <c r="B135" s="86" t="s">
        <v>29</v>
      </c>
      <c r="C135" s="100">
        <f>SUM(C126:C134)</f>
        <v>862958.86</v>
      </c>
      <c r="D135" s="100">
        <f>SUM(D126:D134)</f>
        <v>895642.52</v>
      </c>
      <c r="E135" s="114">
        <f>SUM(E126:E134)</f>
        <v>929819</v>
      </c>
      <c r="F135" s="100">
        <f>SUM(F126:F134)</f>
        <v>752558</v>
      </c>
      <c r="G135" s="114">
        <f>SUM(G126:G134)</f>
        <v>1129595</v>
      </c>
      <c r="H135" s="114"/>
      <c r="I135" s="114">
        <f>SUM(I126:I134)</f>
        <v>1092796</v>
      </c>
      <c r="J135" s="114">
        <f>SUM(J126:J134)</f>
        <v>1092796</v>
      </c>
      <c r="K135" s="54"/>
    </row>
    <row r="136" spans="1:13" x14ac:dyDescent="0.2">
      <c r="B136" s="54"/>
      <c r="C136" s="102"/>
      <c r="D136" s="102"/>
      <c r="F136" s="101"/>
      <c r="G136" s="115"/>
      <c r="H136" s="116"/>
      <c r="I136" s="116"/>
      <c r="J136" s="116"/>
      <c r="K136" s="54"/>
    </row>
    <row r="137" spans="1:13" x14ac:dyDescent="0.2">
      <c r="B137" s="54"/>
      <c r="C137" s="102"/>
      <c r="D137" s="102"/>
      <c r="G137" s="115"/>
      <c r="H137" s="116"/>
      <c r="I137" s="116"/>
      <c r="J137" s="116"/>
      <c r="K137" s="54"/>
    </row>
    <row r="138" spans="1:13" x14ac:dyDescent="0.2">
      <c r="B138" s="54"/>
      <c r="C138" s="102"/>
      <c r="D138" s="102"/>
      <c r="G138" s="115"/>
      <c r="H138" s="116"/>
      <c r="I138" s="116"/>
      <c r="J138" s="116"/>
      <c r="K138" s="54"/>
    </row>
    <row r="139" spans="1:13" x14ac:dyDescent="0.2">
      <c r="A139" t="s">
        <v>125</v>
      </c>
      <c r="B139" s="54"/>
      <c r="C139" s="102"/>
      <c r="D139" s="102"/>
      <c r="G139" s="115"/>
      <c r="H139" s="116"/>
      <c r="I139" s="116"/>
      <c r="J139" s="116"/>
      <c r="K139" s="54"/>
    </row>
    <row r="140" spans="1:13" x14ac:dyDescent="0.2">
      <c r="B140" s="54"/>
      <c r="C140" s="102"/>
      <c r="D140" s="102"/>
      <c r="G140" s="115"/>
      <c r="H140" s="116"/>
      <c r="I140" s="116"/>
      <c r="J140" s="116"/>
      <c r="K140" s="54"/>
    </row>
    <row r="141" spans="1:13" x14ac:dyDescent="0.2">
      <c r="A141" t="s">
        <v>126</v>
      </c>
      <c r="B141" s="54"/>
      <c r="C141" s="102"/>
      <c r="D141" s="102"/>
      <c r="G141" s="115"/>
      <c r="H141" s="116"/>
      <c r="I141" s="116"/>
      <c r="J141" s="116"/>
      <c r="K141" s="54"/>
    </row>
    <row r="142" spans="1:13" x14ac:dyDescent="0.2">
      <c r="B142" s="54"/>
      <c r="C142" s="102"/>
      <c r="D142" s="102"/>
      <c r="G142" s="115"/>
      <c r="H142" s="116"/>
      <c r="I142" s="116"/>
      <c r="J142" s="116"/>
      <c r="K142" s="54"/>
    </row>
    <row r="143" spans="1:13" x14ac:dyDescent="0.2">
      <c r="B143" s="54"/>
      <c r="C143" s="102"/>
      <c r="D143" s="102"/>
      <c r="G143" s="115"/>
      <c r="H143" s="116"/>
      <c r="I143" s="116"/>
      <c r="J143" s="116"/>
      <c r="K143" s="54"/>
    </row>
    <row r="144" spans="1:13" x14ac:dyDescent="0.2">
      <c r="B144" s="54"/>
      <c r="C144" s="102"/>
      <c r="D144" s="102"/>
      <c r="G144" s="115"/>
      <c r="H144" s="116"/>
      <c r="I144" s="116"/>
      <c r="J144" s="116"/>
      <c r="K144" s="54"/>
    </row>
    <row r="145" spans="2:11" x14ac:dyDescent="0.2">
      <c r="B145" s="54"/>
      <c r="C145" s="102"/>
      <c r="D145" s="102"/>
      <c r="G145" s="115"/>
      <c r="H145" s="116"/>
      <c r="I145" s="116"/>
      <c r="J145" s="116"/>
      <c r="K145" s="54"/>
    </row>
    <row r="146" spans="2:11" x14ac:dyDescent="0.2">
      <c r="B146" s="54"/>
      <c r="C146" s="102"/>
      <c r="D146" s="102"/>
      <c r="G146" s="115"/>
      <c r="H146" s="116"/>
      <c r="I146" s="116"/>
      <c r="J146" s="116"/>
      <c r="K146" s="54"/>
    </row>
    <row r="147" spans="2:11" x14ac:dyDescent="0.2">
      <c r="B147" s="54"/>
      <c r="C147" s="102"/>
      <c r="D147" s="102"/>
      <c r="G147" s="115"/>
      <c r="H147" s="116"/>
      <c r="I147" s="116"/>
      <c r="J147" s="116"/>
      <c r="K147" s="54"/>
    </row>
    <row r="148" spans="2:11" x14ac:dyDescent="0.2">
      <c r="B148" s="54"/>
      <c r="C148" s="102"/>
      <c r="D148" s="102"/>
      <c r="G148" s="115"/>
      <c r="H148" s="116"/>
      <c r="I148" s="116"/>
      <c r="J148" s="116"/>
      <c r="K148" s="54"/>
    </row>
    <row r="149" spans="2:11" x14ac:dyDescent="0.2">
      <c r="B149" s="54"/>
      <c r="C149" s="102"/>
      <c r="D149" s="102"/>
      <c r="G149" s="115"/>
      <c r="H149" s="116"/>
      <c r="I149" s="116"/>
      <c r="J149" s="116"/>
      <c r="K149" s="54"/>
    </row>
    <row r="150" spans="2:11" x14ac:dyDescent="0.2">
      <c r="B150" s="54"/>
      <c r="C150" s="102"/>
      <c r="D150" s="102"/>
      <c r="G150" s="115"/>
      <c r="H150" s="116"/>
      <c r="I150" s="116"/>
      <c r="J150" s="116"/>
      <c r="K150" s="54"/>
    </row>
    <row r="151" spans="2:11" x14ac:dyDescent="0.2">
      <c r="B151" s="54"/>
      <c r="C151" s="102"/>
      <c r="D151" s="102"/>
      <c r="G151" s="115"/>
      <c r="H151" s="116"/>
      <c r="I151" s="116"/>
      <c r="J151" s="116"/>
      <c r="K151" s="54"/>
    </row>
    <row r="152" spans="2:11" x14ac:dyDescent="0.2">
      <c r="B152" s="54"/>
      <c r="C152" s="102"/>
      <c r="D152" s="102"/>
      <c r="G152" s="115"/>
      <c r="H152" s="116"/>
      <c r="I152" s="116"/>
      <c r="J152" s="116"/>
      <c r="K152" s="54"/>
    </row>
    <row r="153" spans="2:11" x14ac:dyDescent="0.2">
      <c r="B153" s="54"/>
      <c r="C153" s="102"/>
      <c r="D153" s="102"/>
      <c r="G153" s="115"/>
      <c r="H153" s="116"/>
      <c r="I153" s="116"/>
      <c r="J153" s="116"/>
      <c r="K153" s="54"/>
    </row>
    <row r="154" spans="2:11" x14ac:dyDescent="0.2">
      <c r="B154" s="54"/>
      <c r="C154" s="102"/>
      <c r="D154" s="102"/>
      <c r="G154" s="115"/>
      <c r="H154" s="116"/>
      <c r="I154" s="116"/>
      <c r="J154" s="116"/>
      <c r="K154" s="54"/>
    </row>
    <row r="155" spans="2:11" x14ac:dyDescent="0.2">
      <c r="B155" s="54"/>
      <c r="C155" s="102"/>
      <c r="D155" s="102"/>
      <c r="G155" s="115"/>
      <c r="H155" s="116"/>
      <c r="I155" s="116"/>
      <c r="J155" s="116"/>
      <c r="K155" s="54"/>
    </row>
    <row r="156" spans="2:11" x14ac:dyDescent="0.2">
      <c r="B156" s="54"/>
      <c r="C156" s="102"/>
      <c r="D156" s="102"/>
      <c r="G156" s="115"/>
      <c r="H156" s="116"/>
      <c r="I156" s="116"/>
      <c r="J156" s="116"/>
      <c r="K156" s="54"/>
    </row>
    <row r="157" spans="2:11" x14ac:dyDescent="0.2">
      <c r="B157" s="54"/>
      <c r="C157" s="102"/>
      <c r="D157" s="102"/>
      <c r="G157" s="115"/>
      <c r="H157" s="116"/>
      <c r="I157" s="116"/>
      <c r="J157" s="116"/>
      <c r="K157" s="54"/>
    </row>
    <row r="158" spans="2:11" x14ac:dyDescent="0.2">
      <c r="B158" s="54"/>
      <c r="C158" s="102"/>
      <c r="D158" s="102"/>
      <c r="G158" s="115"/>
      <c r="H158" s="116"/>
      <c r="I158" s="116"/>
      <c r="J158" s="116"/>
      <c r="K158" s="54"/>
    </row>
    <row r="159" spans="2:11" x14ac:dyDescent="0.2">
      <c r="B159" s="54"/>
      <c r="C159" s="102"/>
      <c r="D159" s="102"/>
      <c r="G159" s="115"/>
      <c r="H159" s="116"/>
      <c r="I159" s="116"/>
      <c r="J159" s="116"/>
      <c r="K159" s="54"/>
    </row>
    <row r="160" spans="2:11" x14ac:dyDescent="0.2">
      <c r="B160" s="54"/>
      <c r="C160" s="102"/>
      <c r="D160" s="102"/>
      <c r="G160" s="115"/>
      <c r="H160" s="116"/>
      <c r="I160" s="116"/>
      <c r="J160" s="116"/>
      <c r="K160" s="54"/>
    </row>
    <row r="161" spans="2:11" x14ac:dyDescent="0.2">
      <c r="B161" s="54"/>
      <c r="C161" s="102"/>
      <c r="D161" s="102"/>
      <c r="G161" s="115"/>
      <c r="H161" s="116"/>
      <c r="I161" s="116"/>
      <c r="J161" s="116"/>
      <c r="K161" s="54"/>
    </row>
    <row r="162" spans="2:11" x14ac:dyDescent="0.2">
      <c r="B162" s="54"/>
      <c r="C162" s="102"/>
      <c r="D162" s="102"/>
      <c r="G162" s="115"/>
      <c r="H162" s="116"/>
      <c r="I162" s="116"/>
      <c r="J162" s="116"/>
      <c r="K162" s="54"/>
    </row>
    <row r="163" spans="2:11" x14ac:dyDescent="0.2">
      <c r="B163" s="54"/>
      <c r="C163" s="102"/>
      <c r="D163" s="102"/>
      <c r="G163" s="115"/>
      <c r="H163" s="116"/>
      <c r="I163" s="116"/>
      <c r="J163" s="116"/>
      <c r="K163" s="54"/>
    </row>
    <row r="164" spans="2:11" x14ac:dyDescent="0.2">
      <c r="B164" s="54"/>
      <c r="C164" s="102"/>
      <c r="D164" s="102"/>
      <c r="G164" s="115"/>
      <c r="H164" s="116"/>
      <c r="I164" s="116"/>
      <c r="J164" s="116"/>
      <c r="K164" s="54"/>
    </row>
    <row r="165" spans="2:11" x14ac:dyDescent="0.2">
      <c r="B165" s="54"/>
      <c r="C165" s="102"/>
      <c r="D165" s="102"/>
      <c r="G165" s="115"/>
      <c r="H165" s="116"/>
      <c r="I165" s="116"/>
      <c r="J165" s="116"/>
      <c r="K165" s="54"/>
    </row>
    <row r="166" spans="2:11" x14ac:dyDescent="0.2">
      <c r="B166" s="54"/>
      <c r="C166" s="102"/>
      <c r="D166" s="102"/>
      <c r="G166" s="115"/>
      <c r="H166" s="116"/>
      <c r="I166" s="116"/>
      <c r="J166" s="116"/>
      <c r="K166" s="54"/>
    </row>
    <row r="167" spans="2:11" x14ac:dyDescent="0.2">
      <c r="B167" s="54"/>
      <c r="C167" s="102"/>
      <c r="D167" s="102"/>
      <c r="G167" s="115"/>
      <c r="H167" s="116"/>
      <c r="I167" s="116"/>
      <c r="J167" s="116"/>
      <c r="K167" s="54"/>
    </row>
    <row r="168" spans="2:11" x14ac:dyDescent="0.2">
      <c r="B168" s="54"/>
      <c r="C168" s="102"/>
      <c r="D168" s="102"/>
      <c r="G168" s="115"/>
      <c r="H168" s="116"/>
      <c r="I168" s="116"/>
      <c r="J168" s="116"/>
      <c r="K168" s="54"/>
    </row>
    <row r="169" spans="2:11" x14ac:dyDescent="0.2">
      <c r="B169" s="54"/>
      <c r="C169" s="102"/>
      <c r="D169" s="102"/>
      <c r="G169" s="115"/>
      <c r="H169" s="116"/>
      <c r="I169" s="116"/>
      <c r="J169" s="116"/>
      <c r="K169" s="54"/>
    </row>
    <row r="170" spans="2:11" x14ac:dyDescent="0.2">
      <c r="B170" s="54"/>
      <c r="C170" s="102"/>
      <c r="D170" s="102"/>
      <c r="G170" s="115"/>
      <c r="H170" s="116"/>
      <c r="I170" s="116"/>
      <c r="J170" s="116"/>
      <c r="K170" s="54"/>
    </row>
    <row r="171" spans="2:11" x14ac:dyDescent="0.2">
      <c r="B171" s="54"/>
      <c r="C171" s="102"/>
      <c r="D171" s="102"/>
      <c r="G171" s="115"/>
      <c r="H171" s="116"/>
      <c r="I171" s="116"/>
      <c r="J171" s="116"/>
      <c r="K171" s="54"/>
    </row>
    <row r="172" spans="2:11" x14ac:dyDescent="0.2">
      <c r="B172" s="54"/>
      <c r="C172" s="102"/>
      <c r="D172" s="102"/>
      <c r="G172" s="115"/>
      <c r="H172" s="116"/>
      <c r="I172" s="116"/>
      <c r="J172" s="116"/>
      <c r="K172" s="54"/>
    </row>
    <row r="173" spans="2:11" x14ac:dyDescent="0.2">
      <c r="B173" s="54"/>
      <c r="C173" s="102"/>
      <c r="D173" s="102"/>
      <c r="G173" s="115"/>
      <c r="H173" s="116"/>
      <c r="I173" s="116"/>
      <c r="J173" s="116"/>
      <c r="K173" s="54"/>
    </row>
    <row r="174" spans="2:11" x14ac:dyDescent="0.2">
      <c r="B174" s="54"/>
      <c r="C174" s="102"/>
      <c r="D174" s="102"/>
      <c r="G174" s="115"/>
      <c r="H174" s="116"/>
      <c r="I174" s="116"/>
      <c r="J174" s="116"/>
      <c r="K174" s="54"/>
    </row>
    <row r="175" spans="2:11" x14ac:dyDescent="0.2">
      <c r="B175" s="54"/>
      <c r="C175" s="102"/>
      <c r="D175" s="102"/>
      <c r="G175" s="115"/>
      <c r="H175" s="116"/>
      <c r="I175" s="116"/>
      <c r="J175" s="116"/>
      <c r="K175" s="54"/>
    </row>
    <row r="176" spans="2:11" x14ac:dyDescent="0.2">
      <c r="B176" s="54"/>
      <c r="C176" s="102"/>
      <c r="D176" s="102"/>
      <c r="G176" s="115"/>
      <c r="H176" s="116"/>
      <c r="I176" s="116"/>
      <c r="J176" s="116"/>
      <c r="K176" s="54"/>
    </row>
    <row r="177" spans="2:11" x14ac:dyDescent="0.2">
      <c r="B177" s="54"/>
      <c r="C177" s="102"/>
      <c r="D177" s="102"/>
      <c r="G177" s="115"/>
      <c r="H177" s="116"/>
      <c r="I177" s="116"/>
      <c r="J177" s="116"/>
      <c r="K177" s="54"/>
    </row>
    <row r="178" spans="2:11" x14ac:dyDescent="0.2">
      <c r="B178" s="54"/>
      <c r="C178" s="102"/>
      <c r="D178" s="102"/>
      <c r="G178" s="115"/>
      <c r="H178" s="116"/>
      <c r="I178" s="116"/>
      <c r="J178" s="116"/>
      <c r="K178" s="54"/>
    </row>
    <row r="179" spans="2:11" x14ac:dyDescent="0.2">
      <c r="B179" s="54"/>
      <c r="C179" s="102"/>
      <c r="D179" s="102"/>
      <c r="G179" s="115"/>
      <c r="H179" s="116"/>
      <c r="I179" s="116"/>
      <c r="J179" s="116"/>
      <c r="K179" s="54"/>
    </row>
    <row r="180" spans="2:11" x14ac:dyDescent="0.2">
      <c r="B180" s="54"/>
      <c r="C180" s="102"/>
      <c r="D180" s="102"/>
      <c r="G180" s="115"/>
      <c r="H180" s="116"/>
      <c r="I180" s="116"/>
      <c r="J180" s="116"/>
      <c r="K180" s="54"/>
    </row>
    <row r="181" spans="2:11" x14ac:dyDescent="0.2">
      <c r="B181" s="54"/>
      <c r="C181" s="102"/>
      <c r="D181" s="102"/>
      <c r="G181" s="115"/>
      <c r="H181" s="116"/>
      <c r="I181" s="116"/>
      <c r="J181" s="116"/>
      <c r="K181" s="54"/>
    </row>
    <row r="182" spans="2:11" x14ac:dyDescent="0.2">
      <c r="B182" s="54"/>
      <c r="C182" s="102"/>
      <c r="D182" s="102"/>
      <c r="G182" s="115"/>
      <c r="H182" s="116"/>
      <c r="I182" s="116"/>
      <c r="J182" s="116"/>
      <c r="K182" s="54"/>
    </row>
    <row r="183" spans="2:11" x14ac:dyDescent="0.2">
      <c r="B183" s="54"/>
      <c r="C183" s="102"/>
      <c r="D183" s="102"/>
      <c r="G183" s="115"/>
      <c r="H183" s="116"/>
      <c r="I183" s="116"/>
      <c r="J183" s="116"/>
      <c r="K183" s="54"/>
    </row>
    <row r="184" spans="2:11" x14ac:dyDescent="0.2">
      <c r="B184" s="54"/>
      <c r="C184" s="102"/>
      <c r="D184" s="102"/>
      <c r="G184" s="115"/>
      <c r="H184" s="116"/>
      <c r="I184" s="116"/>
      <c r="J184" s="116"/>
      <c r="K184" s="54"/>
    </row>
    <row r="185" spans="2:11" x14ac:dyDescent="0.2">
      <c r="B185" s="54"/>
      <c r="C185" s="102"/>
      <c r="D185" s="102"/>
      <c r="G185" s="115"/>
      <c r="H185" s="116"/>
      <c r="I185" s="116"/>
      <c r="J185" s="116"/>
      <c r="K185" s="54"/>
    </row>
    <row r="186" spans="2:11" x14ac:dyDescent="0.2">
      <c r="B186" s="54"/>
      <c r="C186" s="102"/>
      <c r="D186" s="102"/>
      <c r="G186" s="115"/>
      <c r="H186" s="116"/>
      <c r="I186" s="116"/>
      <c r="J186" s="116"/>
      <c r="K186" s="54"/>
    </row>
    <row r="187" spans="2:11" x14ac:dyDescent="0.2">
      <c r="B187" s="54"/>
      <c r="C187" s="102"/>
      <c r="D187" s="102"/>
      <c r="G187" s="115"/>
      <c r="H187" s="116"/>
      <c r="I187" s="116"/>
      <c r="J187" s="116"/>
      <c r="K187" s="54"/>
    </row>
    <row r="188" spans="2:11" x14ac:dyDescent="0.2">
      <c r="B188" s="54"/>
      <c r="C188" s="102"/>
      <c r="D188" s="102"/>
      <c r="G188" s="115"/>
      <c r="H188" s="116"/>
      <c r="I188" s="116"/>
      <c r="J188" s="116"/>
      <c r="K188" s="54"/>
    </row>
    <row r="189" spans="2:11" x14ac:dyDescent="0.2">
      <c r="B189" s="54"/>
      <c r="C189" s="102"/>
      <c r="D189" s="102"/>
      <c r="G189" s="115"/>
      <c r="H189" s="116"/>
      <c r="I189" s="116"/>
      <c r="J189" s="116"/>
      <c r="K189" s="54"/>
    </row>
    <row r="190" spans="2:11" x14ac:dyDescent="0.2">
      <c r="B190" s="54"/>
      <c r="C190" s="102"/>
      <c r="D190" s="102"/>
      <c r="G190" s="115"/>
      <c r="H190" s="116"/>
      <c r="I190" s="116"/>
      <c r="J190" s="116"/>
      <c r="K190" s="54"/>
    </row>
    <row r="191" spans="2:11" x14ac:dyDescent="0.2">
      <c r="B191" s="54"/>
      <c r="C191" s="102"/>
      <c r="D191" s="102"/>
      <c r="G191" s="115"/>
      <c r="H191" s="116"/>
      <c r="I191" s="116"/>
      <c r="J191" s="116"/>
      <c r="K191" s="54"/>
    </row>
    <row r="192" spans="2:11" x14ac:dyDescent="0.2">
      <c r="B192" s="54"/>
      <c r="C192" s="102"/>
      <c r="D192" s="102"/>
      <c r="G192" s="115"/>
      <c r="H192" s="116"/>
      <c r="I192" s="116"/>
      <c r="J192" s="116"/>
      <c r="K192" s="54"/>
    </row>
    <row r="193" spans="2:11" x14ac:dyDescent="0.2">
      <c r="B193" s="54"/>
      <c r="C193" s="102"/>
      <c r="D193" s="102"/>
      <c r="G193" s="115"/>
      <c r="H193" s="116"/>
      <c r="I193" s="116"/>
      <c r="J193" s="116"/>
      <c r="K193" s="54"/>
    </row>
    <row r="194" spans="2:11" x14ac:dyDescent="0.2">
      <c r="B194" s="54"/>
      <c r="C194" s="102"/>
      <c r="D194" s="102"/>
      <c r="G194" s="115"/>
      <c r="H194" s="116"/>
      <c r="I194" s="116"/>
      <c r="J194" s="116"/>
      <c r="K194" s="54"/>
    </row>
    <row r="195" spans="2:11" x14ac:dyDescent="0.2">
      <c r="B195" s="54"/>
      <c r="C195" s="102"/>
      <c r="D195" s="102"/>
      <c r="G195" s="115"/>
      <c r="H195" s="116"/>
      <c r="I195" s="116"/>
      <c r="J195" s="116"/>
      <c r="K195" s="54"/>
    </row>
    <row r="196" spans="2:11" x14ac:dyDescent="0.2">
      <c r="B196" s="54"/>
      <c r="C196" s="102"/>
      <c r="D196" s="102"/>
      <c r="G196" s="115"/>
      <c r="H196" s="116"/>
      <c r="I196" s="116"/>
      <c r="J196" s="116"/>
      <c r="K196" s="54"/>
    </row>
    <row r="197" spans="2:11" x14ac:dyDescent="0.2">
      <c r="B197" s="54"/>
      <c r="C197" s="102"/>
      <c r="D197" s="102"/>
      <c r="G197" s="115"/>
      <c r="H197" s="116"/>
      <c r="I197" s="116"/>
      <c r="J197" s="116"/>
      <c r="K197" s="54"/>
    </row>
    <row r="198" spans="2:11" x14ac:dyDescent="0.2">
      <c r="B198" s="54"/>
      <c r="C198" s="102"/>
      <c r="D198" s="102"/>
      <c r="G198" s="115"/>
      <c r="H198" s="116"/>
      <c r="I198" s="116"/>
      <c r="J198" s="116"/>
      <c r="K198" s="54"/>
    </row>
    <row r="199" spans="2:11" x14ac:dyDescent="0.2">
      <c r="B199" s="54"/>
      <c r="C199" s="102"/>
      <c r="D199" s="102"/>
      <c r="G199" s="115"/>
      <c r="H199" s="116"/>
      <c r="I199" s="116"/>
      <c r="J199" s="116"/>
      <c r="K199" s="54"/>
    </row>
    <row r="200" spans="2:11" x14ac:dyDescent="0.2">
      <c r="B200" s="54"/>
      <c r="C200" s="102"/>
      <c r="D200" s="102"/>
      <c r="G200" s="115"/>
      <c r="H200" s="116"/>
      <c r="I200" s="116"/>
      <c r="J200" s="116"/>
      <c r="K200" s="54"/>
    </row>
    <row r="201" spans="2:11" x14ac:dyDescent="0.2">
      <c r="B201" s="54"/>
      <c r="C201" s="102"/>
      <c r="D201" s="102"/>
      <c r="G201" s="115"/>
      <c r="H201" s="116"/>
      <c r="I201" s="116"/>
      <c r="J201" s="116"/>
      <c r="K201" s="54"/>
    </row>
    <row r="202" spans="2:11" x14ac:dyDescent="0.2">
      <c r="B202" s="54"/>
      <c r="C202" s="102"/>
      <c r="D202" s="102"/>
      <c r="G202" s="115"/>
      <c r="H202" s="116"/>
      <c r="I202" s="116"/>
      <c r="J202" s="116"/>
      <c r="K202" s="54"/>
    </row>
    <row r="203" spans="2:11" x14ac:dyDescent="0.2">
      <c r="B203" s="54"/>
      <c r="C203" s="102"/>
      <c r="D203" s="102"/>
      <c r="G203" s="115"/>
      <c r="H203" s="116"/>
      <c r="I203" s="116"/>
      <c r="J203" s="116"/>
      <c r="K203" s="54"/>
    </row>
    <row r="204" spans="2:11" x14ac:dyDescent="0.2">
      <c r="B204" s="54"/>
      <c r="C204" s="102"/>
      <c r="D204" s="102"/>
      <c r="G204" s="115"/>
      <c r="H204" s="116"/>
      <c r="I204" s="116"/>
      <c r="J204" s="116"/>
      <c r="K204" s="54"/>
    </row>
    <row r="205" spans="2:11" x14ac:dyDescent="0.2">
      <c r="B205" s="54"/>
      <c r="C205" s="102"/>
      <c r="D205" s="102"/>
      <c r="G205" s="115"/>
      <c r="H205" s="116"/>
      <c r="I205" s="116"/>
      <c r="J205" s="116"/>
      <c r="K205" s="54"/>
    </row>
    <row r="206" spans="2:11" x14ac:dyDescent="0.2">
      <c r="B206" s="54"/>
      <c r="C206" s="102"/>
      <c r="D206" s="102"/>
      <c r="G206" s="115"/>
      <c r="H206" s="116"/>
      <c r="I206" s="116"/>
      <c r="J206" s="116"/>
      <c r="K206" s="54"/>
    </row>
    <row r="207" spans="2:11" x14ac:dyDescent="0.2">
      <c r="B207" s="54"/>
      <c r="C207" s="102"/>
      <c r="D207" s="102"/>
      <c r="G207" s="115"/>
      <c r="H207" s="116"/>
      <c r="I207" s="116"/>
      <c r="J207" s="116"/>
      <c r="K207" s="54"/>
    </row>
    <row r="208" spans="2:11" x14ac:dyDescent="0.2">
      <c r="B208" s="54"/>
      <c r="C208" s="102"/>
      <c r="D208" s="102"/>
      <c r="G208" s="115"/>
      <c r="H208" s="116"/>
      <c r="I208" s="116"/>
      <c r="J208" s="116"/>
      <c r="K208" s="54"/>
    </row>
    <row r="209" spans="2:11" x14ac:dyDescent="0.2">
      <c r="B209" s="54"/>
      <c r="C209" s="102"/>
      <c r="D209" s="102"/>
      <c r="G209" s="115"/>
      <c r="H209" s="116"/>
      <c r="I209" s="116"/>
      <c r="J209" s="116"/>
      <c r="K209" s="54"/>
    </row>
    <row r="210" spans="2:11" x14ac:dyDescent="0.2">
      <c r="B210" s="54"/>
      <c r="C210" s="102"/>
      <c r="D210" s="102"/>
      <c r="G210" s="115"/>
      <c r="H210" s="116"/>
      <c r="I210" s="116"/>
      <c r="J210" s="116"/>
      <c r="K210" s="54"/>
    </row>
    <row r="211" spans="2:11" x14ac:dyDescent="0.2">
      <c r="B211" s="54"/>
      <c r="C211" s="102"/>
      <c r="D211" s="102"/>
      <c r="G211" s="115"/>
      <c r="H211" s="116"/>
      <c r="I211" s="116"/>
      <c r="J211" s="116"/>
      <c r="K211" s="54"/>
    </row>
    <row r="212" spans="2:11" x14ac:dyDescent="0.2">
      <c r="B212" s="54"/>
      <c r="C212" s="102"/>
      <c r="D212" s="102"/>
      <c r="G212" s="115"/>
      <c r="H212" s="116"/>
      <c r="I212" s="116"/>
      <c r="J212" s="116"/>
      <c r="K212" s="54"/>
    </row>
    <row r="213" spans="2:11" x14ac:dyDescent="0.2">
      <c r="B213" s="54"/>
      <c r="C213" s="102"/>
      <c r="D213" s="102"/>
      <c r="G213" s="115"/>
      <c r="H213" s="116"/>
      <c r="I213" s="116"/>
      <c r="J213" s="116"/>
      <c r="K213" s="54"/>
    </row>
    <row r="214" spans="2:11" x14ac:dyDescent="0.2">
      <c r="B214" s="54"/>
      <c r="C214" s="102"/>
      <c r="D214" s="102"/>
      <c r="G214" s="115"/>
      <c r="H214" s="116"/>
      <c r="I214" s="116"/>
      <c r="J214" s="116"/>
      <c r="K214" s="54"/>
    </row>
    <row r="215" spans="2:11" x14ac:dyDescent="0.2">
      <c r="B215" s="54"/>
      <c r="C215" s="102"/>
      <c r="D215" s="102"/>
      <c r="G215" s="115"/>
      <c r="H215" s="116"/>
      <c r="I215" s="116"/>
      <c r="J215" s="116"/>
      <c r="K215" s="54"/>
    </row>
    <row r="216" spans="2:11" x14ac:dyDescent="0.2">
      <c r="B216" s="54"/>
      <c r="C216" s="102"/>
      <c r="D216" s="102"/>
      <c r="G216" s="115"/>
      <c r="H216" s="116"/>
      <c r="I216" s="116"/>
      <c r="J216" s="116"/>
      <c r="K216" s="54"/>
    </row>
    <row r="217" spans="2:11" x14ac:dyDescent="0.2">
      <c r="B217" s="54"/>
      <c r="C217" s="102"/>
      <c r="D217" s="102"/>
      <c r="G217" s="115"/>
      <c r="H217" s="116"/>
      <c r="I217" s="116"/>
      <c r="J217" s="116"/>
      <c r="K217" s="54"/>
    </row>
    <row r="218" spans="2:11" x14ac:dyDescent="0.2">
      <c r="B218" s="54"/>
      <c r="C218" s="102"/>
      <c r="D218" s="102"/>
      <c r="G218" s="115"/>
      <c r="H218" s="116"/>
      <c r="I218" s="116"/>
      <c r="J218" s="116"/>
      <c r="K218" s="54"/>
    </row>
    <row r="219" spans="2:11" x14ac:dyDescent="0.2">
      <c r="B219" s="54"/>
      <c r="C219" s="102"/>
      <c r="D219" s="102"/>
      <c r="G219" s="115"/>
      <c r="H219" s="116"/>
      <c r="I219" s="116"/>
      <c r="J219" s="116"/>
      <c r="K219" s="54"/>
    </row>
    <row r="220" spans="2:11" x14ac:dyDescent="0.2">
      <c r="B220" s="54"/>
      <c r="C220" s="102"/>
      <c r="D220" s="102"/>
      <c r="G220" s="115"/>
      <c r="H220" s="116"/>
      <c r="I220" s="116"/>
      <c r="J220" s="116"/>
      <c r="K220" s="54"/>
    </row>
    <row r="221" spans="2:11" x14ac:dyDescent="0.2">
      <c r="B221" s="54"/>
      <c r="C221" s="102"/>
      <c r="D221" s="102"/>
      <c r="G221" s="115"/>
      <c r="H221" s="116"/>
      <c r="I221" s="116"/>
      <c r="J221" s="116"/>
      <c r="K221" s="54"/>
    </row>
    <row r="222" spans="2:11" x14ac:dyDescent="0.2">
      <c r="B222" s="54"/>
      <c r="C222" s="102"/>
      <c r="D222" s="102"/>
      <c r="G222" s="115"/>
      <c r="H222" s="116"/>
      <c r="I222" s="116"/>
      <c r="J222" s="116"/>
      <c r="K222" s="54"/>
    </row>
    <row r="223" spans="2:11" x14ac:dyDescent="0.2">
      <c r="B223" s="54"/>
      <c r="C223" s="102"/>
      <c r="D223" s="102"/>
      <c r="G223" s="115"/>
      <c r="H223" s="116"/>
      <c r="I223" s="116"/>
      <c r="J223" s="116"/>
      <c r="K223" s="54"/>
    </row>
    <row r="224" spans="2:11" x14ac:dyDescent="0.2">
      <c r="B224" s="54"/>
      <c r="C224" s="102"/>
      <c r="D224" s="102"/>
      <c r="G224" s="115"/>
      <c r="H224" s="116"/>
      <c r="I224" s="116"/>
      <c r="J224" s="116"/>
      <c r="K224" s="54"/>
    </row>
    <row r="225" spans="2:11" x14ac:dyDescent="0.2">
      <c r="B225" s="54"/>
      <c r="C225" s="102"/>
      <c r="D225" s="102"/>
      <c r="G225" s="115"/>
      <c r="H225" s="116"/>
      <c r="I225" s="116"/>
      <c r="J225" s="116"/>
      <c r="K225" s="54"/>
    </row>
    <row r="226" spans="2:11" x14ac:dyDescent="0.2">
      <c r="B226" s="54"/>
      <c r="C226" s="102"/>
      <c r="D226" s="102"/>
      <c r="G226" s="115"/>
      <c r="H226" s="116"/>
      <c r="I226" s="116"/>
      <c r="J226" s="116"/>
      <c r="K226" s="54"/>
    </row>
    <row r="227" spans="2:11" x14ac:dyDescent="0.2">
      <c r="B227" s="54"/>
      <c r="C227" s="102"/>
      <c r="D227" s="102"/>
      <c r="G227" s="115"/>
      <c r="H227" s="116"/>
      <c r="I227" s="116"/>
      <c r="J227" s="116"/>
      <c r="K227" s="54"/>
    </row>
    <row r="228" spans="2:11" x14ac:dyDescent="0.2">
      <c r="B228" s="54"/>
      <c r="C228" s="102"/>
      <c r="D228" s="102"/>
      <c r="G228" s="115"/>
      <c r="H228" s="116"/>
      <c r="I228" s="116"/>
      <c r="J228" s="116"/>
      <c r="K228" s="54"/>
    </row>
    <row r="229" spans="2:11" x14ac:dyDescent="0.2">
      <c r="B229" s="54"/>
      <c r="C229" s="102"/>
      <c r="D229" s="102"/>
      <c r="G229" s="115"/>
      <c r="H229" s="116"/>
      <c r="I229" s="116"/>
      <c r="J229" s="116"/>
      <c r="K229" s="54"/>
    </row>
    <row r="230" spans="2:11" x14ac:dyDescent="0.2">
      <c r="B230" s="54"/>
      <c r="C230" s="102"/>
      <c r="D230" s="102"/>
      <c r="G230" s="115"/>
      <c r="H230" s="116"/>
      <c r="I230" s="116"/>
      <c r="J230" s="116"/>
      <c r="K230" s="54"/>
    </row>
    <row r="231" spans="2:11" x14ac:dyDescent="0.2">
      <c r="B231" s="54"/>
      <c r="C231" s="102"/>
      <c r="D231" s="102"/>
      <c r="G231" s="115"/>
      <c r="H231" s="116"/>
      <c r="I231" s="116"/>
      <c r="J231" s="116"/>
      <c r="K231" s="54"/>
    </row>
    <row r="232" spans="2:11" x14ac:dyDescent="0.2">
      <c r="B232" s="54"/>
      <c r="C232" s="102"/>
      <c r="D232" s="102"/>
      <c r="G232" s="115"/>
      <c r="H232" s="116"/>
      <c r="I232" s="116"/>
      <c r="J232" s="116"/>
      <c r="K232" s="54"/>
    </row>
    <row r="233" spans="2:11" x14ac:dyDescent="0.2">
      <c r="B233" s="54"/>
      <c r="C233" s="102"/>
      <c r="D233" s="102"/>
      <c r="G233" s="115"/>
      <c r="H233" s="116"/>
      <c r="I233" s="116"/>
      <c r="J233" s="116"/>
      <c r="K233" s="54"/>
    </row>
    <row r="234" spans="2:11" x14ac:dyDescent="0.2">
      <c r="B234" s="54"/>
      <c r="C234" s="102"/>
      <c r="D234" s="102"/>
      <c r="G234" s="115"/>
      <c r="H234" s="116"/>
      <c r="I234" s="116"/>
      <c r="J234" s="116"/>
      <c r="K234" s="54"/>
    </row>
    <row r="235" spans="2:11" x14ac:dyDescent="0.2">
      <c r="B235" s="54"/>
      <c r="C235" s="102"/>
      <c r="D235" s="102"/>
      <c r="G235" s="115"/>
      <c r="H235" s="116"/>
      <c r="I235" s="116"/>
      <c r="J235" s="116"/>
      <c r="K235" s="54"/>
    </row>
    <row r="236" spans="2:11" x14ac:dyDescent="0.2">
      <c r="B236" s="54"/>
      <c r="C236" s="102"/>
      <c r="D236" s="102"/>
      <c r="G236" s="115"/>
      <c r="H236" s="116"/>
      <c r="I236" s="116"/>
      <c r="J236" s="116"/>
      <c r="K236" s="54"/>
    </row>
    <row r="237" spans="2:11" x14ac:dyDescent="0.2">
      <c r="B237" s="54"/>
      <c r="C237" s="102"/>
      <c r="D237" s="102"/>
      <c r="G237" s="115"/>
      <c r="H237" s="116"/>
      <c r="I237" s="116"/>
      <c r="J237" s="116"/>
      <c r="K237" s="54"/>
    </row>
    <row r="238" spans="2:11" x14ac:dyDescent="0.2">
      <c r="B238" s="54"/>
      <c r="C238" s="102"/>
      <c r="D238" s="102"/>
      <c r="G238" s="115"/>
      <c r="H238" s="116"/>
      <c r="I238" s="116"/>
      <c r="J238" s="116"/>
      <c r="K238" s="54"/>
    </row>
    <row r="239" spans="2:11" x14ac:dyDescent="0.2">
      <c r="B239" s="54"/>
      <c r="C239" s="102"/>
      <c r="D239" s="102"/>
      <c r="G239" s="115"/>
      <c r="H239" s="116"/>
      <c r="I239" s="116"/>
      <c r="J239" s="116"/>
      <c r="K239" s="54"/>
    </row>
    <row r="240" spans="2:11" x14ac:dyDescent="0.2">
      <c r="B240" s="54"/>
      <c r="C240" s="102"/>
      <c r="D240" s="102"/>
      <c r="G240" s="115"/>
      <c r="H240" s="116"/>
      <c r="I240" s="116"/>
      <c r="J240" s="116"/>
      <c r="K240" s="54"/>
    </row>
    <row r="241" spans="2:11" x14ac:dyDescent="0.2">
      <c r="B241" s="54"/>
      <c r="C241" s="102"/>
      <c r="D241" s="102"/>
      <c r="G241" s="115"/>
      <c r="H241" s="116"/>
      <c r="I241" s="116"/>
      <c r="J241" s="116"/>
      <c r="K241" s="54"/>
    </row>
    <row r="242" spans="2:11" x14ac:dyDescent="0.2">
      <c r="B242" s="54"/>
      <c r="C242" s="102"/>
      <c r="D242" s="102"/>
      <c r="G242" s="115"/>
      <c r="H242" s="116"/>
      <c r="I242" s="116"/>
      <c r="J242" s="116"/>
      <c r="K242" s="54"/>
    </row>
    <row r="243" spans="2:11" x14ac:dyDescent="0.2">
      <c r="B243" s="54"/>
      <c r="C243" s="102"/>
      <c r="D243" s="102"/>
      <c r="G243" s="115"/>
      <c r="H243" s="116"/>
      <c r="I243" s="116"/>
      <c r="J243" s="116"/>
      <c r="K243" s="54"/>
    </row>
    <row r="244" spans="2:11" x14ac:dyDescent="0.2">
      <c r="B244" s="54"/>
      <c r="C244" s="102"/>
      <c r="D244" s="102"/>
      <c r="G244" s="115"/>
      <c r="H244" s="116"/>
      <c r="I244" s="116"/>
      <c r="J244" s="116"/>
      <c r="K244" s="54"/>
    </row>
    <row r="245" spans="2:11" x14ac:dyDescent="0.2">
      <c r="B245" s="54"/>
      <c r="C245" s="102"/>
      <c r="D245" s="102"/>
      <c r="G245" s="115"/>
      <c r="H245" s="116"/>
      <c r="I245" s="116"/>
      <c r="J245" s="116"/>
      <c r="K245" s="54"/>
    </row>
    <row r="246" spans="2:11" x14ac:dyDescent="0.2">
      <c r="B246" s="54"/>
      <c r="C246" s="102"/>
      <c r="D246" s="102"/>
      <c r="G246" s="115"/>
      <c r="H246" s="116"/>
      <c r="I246" s="116"/>
      <c r="J246" s="116"/>
      <c r="K246" s="54"/>
    </row>
    <row r="247" spans="2:11" x14ac:dyDescent="0.2">
      <c r="B247" s="54"/>
      <c r="C247" s="102"/>
      <c r="D247" s="102"/>
      <c r="G247" s="115"/>
      <c r="H247" s="116"/>
      <c r="I247" s="116"/>
      <c r="J247" s="116"/>
      <c r="K247" s="54"/>
    </row>
    <row r="248" spans="2:11" x14ac:dyDescent="0.2">
      <c r="B248" s="54"/>
      <c r="C248" s="102"/>
      <c r="D248" s="102"/>
      <c r="G248" s="115"/>
      <c r="H248" s="116"/>
      <c r="I248" s="116"/>
      <c r="J248" s="116"/>
      <c r="K248" s="54"/>
    </row>
  </sheetData>
  <mergeCells count="8">
    <mergeCell ref="A116:A117"/>
    <mergeCell ref="B116:B117"/>
    <mergeCell ref="A1:A2"/>
    <mergeCell ref="B1:B2"/>
    <mergeCell ref="A36:A37"/>
    <mergeCell ref="B36:B37"/>
    <mergeCell ref="A69:A70"/>
    <mergeCell ref="B69:B70"/>
  </mergeCells>
  <phoneticPr fontId="6" type="noConversion"/>
  <printOptions gridLines="1"/>
  <pageMargins left="7.874015748031496E-2" right="0.78740157480314965" top="1.6141732283464567" bottom="0.98425196850393704" header="0.98425196850393704" footer="0.51181102362204722"/>
  <pageSetup paperSize="9" scale="10" firstPageNumber="0" fitToHeight="0" orientation="landscape" r:id="rId1"/>
  <headerFooter scaleWithDoc="0">
    <oddHeader xml:space="preserve">&amp;C&amp;"Arial CE,Tučné"&amp;14Programový rozpočet obce Kanianka 
na roky 2022, 2023, 2024 v EUR
</oddHeader>
    <oddFooter>&amp;C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defaultRowHeight="12.75" x14ac:dyDescent="0.2"/>
  <sheetData/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zoomScale="75" zoomScaleNormal="75" workbookViewId="0"/>
  </sheetViews>
  <sheetFormatPr defaultRowHeight="12.75" x14ac:dyDescent="0.2"/>
  <sheetData/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Uctovnik</cp:lastModifiedBy>
  <cp:revision>1</cp:revision>
  <cp:lastPrinted>2021-11-23T16:20:19Z</cp:lastPrinted>
  <dcterms:created xsi:type="dcterms:W3CDTF">1997-01-24T11:07:25Z</dcterms:created>
  <dcterms:modified xsi:type="dcterms:W3CDTF">2021-11-23T17:07:51Z</dcterms:modified>
</cp:coreProperties>
</file>